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ommunitystudentiunina-my.sharepoint.com/personal/nicmarti_unina_it/Documents/SITO WEB UNINA/PUBBLICAZIONI ANNO 2026/03 MAR/31/"/>
    </mc:Choice>
  </mc:AlternateContent>
  <xr:revisionPtr revIDLastSave="0" documentId="8_{F6207755-D2D2-4492-919D-7C0218233094}" xr6:coauthVersionLast="47" xr6:coauthVersionMax="47" xr10:uidLastSave="{00000000-0000-0000-0000-000000000000}"/>
  <bookViews>
    <workbookView xWindow="-120" yWindow="-120" windowWidth="29040" windowHeight="15720" tabRatio="791" xr2:uid="{00000000-000D-0000-FFFF-FFFF00000000}"/>
  </bookViews>
  <sheets>
    <sheet name="OBIETTIVI ass.,monit.,sintesi." sheetId="7" r:id="rId1"/>
    <sheet name="comportamenti EP_INC_NO_ RESP" sheetId="8" r:id="rId2"/>
    <sheet name="RELAZIONE DI SINTESI" sheetId="9" r:id="rId3"/>
    <sheet name="Istruzioni Compilazione" sheetId="11" r:id="rId4"/>
    <sheet name="Obiettivi EP_NO_RESP" sheetId="13" r:id="rId5"/>
  </sheets>
  <definedNames>
    <definedName name="_xlnm.Print_Area" localSheetId="1">'comportamenti EP_INC_NO_ RESP'!$A$1:$L$39</definedName>
    <definedName name="_xlnm.Print_Area" localSheetId="3">'Istruzioni Compilazione'!$A$1:$L$16</definedName>
    <definedName name="_xlnm.Print_Area" localSheetId="0">'OBIETTIVI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 l="1"/>
  <c r="R10" i="7"/>
  <c r="R11" i="7"/>
  <c r="R12" i="7"/>
  <c r="R8" i="7"/>
  <c r="D11" i="8"/>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<sst xmlns="http://schemas.openxmlformats.org/spreadsheetml/2006/main" count="282" uniqueCount="208">
  <si>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</si>
  <si>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</si>
  <si>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</si>
  <si>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</si>
  <si>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Rosario Esposito</t>
  </si>
  <si>
    <t xml:space="preserve">Incarico: </t>
  </si>
  <si>
    <t>Gestione Tecnica del sistema costituito dal Laboratorio "Trasporto di Massa" e dalla strumentazione per misure di spettroscopia fotoelettronica a raggi-X (XPS) integrata alla gestione del centro di calcolo dipartimentale per la archiviazione ed elaborazione dei dati sperimentali</t>
  </si>
  <si>
    <t>Soggetto valutatore:</t>
    <phoneticPr fontId="8" type="noConversion"/>
  </si>
  <si>
    <t xml:space="preserve">Prof. Antonio Marzocchella	</t>
  </si>
  <si>
    <t>Struttura di afferenza:</t>
  </si>
  <si>
    <t>Dipartimento di Ingegneria Chimica, dei Materiali e della Produzione Industriale</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</si>
  <si>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</si>
  <si>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</si>
  <si>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</si>
  <si>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</si>
  <si>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</si>
  <si>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</si>
  <si>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</si>
  <si>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</si>
  <si>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2026)</t>
  </si>
  <si>
    <t>Scostamento</t>
  </si>
  <si>
    <t>Risultato Raggiunto (%)
(**)</t>
  </si>
  <si>
    <t>Punteggio in autovalutazione (*)</t>
  </si>
  <si>
    <t>Percentuale valutazione (**)</t>
  </si>
  <si>
    <t>Punteggio in valutazione (*)</t>
  </si>
  <si>
    <t>Punteggio valutato rispetto al peso dell'obiettivo
(%)</t>
  </si>
  <si>
    <r>
      <rPr>
        <b/>
        <u/>
        <sz val="11"/>
        <rFont val="Calibri"/>
        <family val="2"/>
      </rPr>
      <t>Commento a cura del soggetto valutatore</t>
    </r>
    <r>
      <rPr>
        <b/>
        <sz val="11"/>
        <rFont val="Calibri"/>
        <family val="2"/>
      </rPr>
      <t xml:space="preserve">  (***) </t>
    </r>
  </si>
  <si>
    <t>n.1_2026</t>
  </si>
  <si>
    <t>PROGETTO P&amp;G modelling:
integrazione del codice per il calcolo dei potenziali chimici di una miscela multicomponente sviluppato precedemente in un solutore iterativo di un sistema di eqauzioni differenziali</t>
  </si>
  <si>
    <t>Adattamento delle operazioni di input e output del codice Matlab per una integrazione efficiente nel solutore iterativo. 
Rendicontazioni periodiche sui progressi</t>
  </si>
  <si>
    <t>- Scrittura del 30% del codice al 30/06/256con relativa rendicontazione
- Scrittura del 70% del codice al 31/10/26 con relativa rendicontazione
- Scrittura del 100% del codice al 31/12/26 con relativa rendicontazione</t>
  </si>
  <si>
    <t>n.2_2026</t>
  </si>
  <si>
    <t>Gestione Server di Calcolo Parallelo</t>
  </si>
  <si>
    <t>A) Riattivazione del Cluster post update hardware
B) Training su gestione di calcolo in slurm e utenti
C) Gestione utenze</t>
  </si>
  <si>
    <t>A) Si/No
B) Si/No
C) Si/No</t>
  </si>
  <si>
    <t>n.3_2026</t>
  </si>
  <si>
    <t>Gestione e Training Apparato Xray Photon Electron Spectroscopy (XPS)</t>
  </si>
  <si>
    <t>A) Attivazione dell'apparato XPS post upgrade e bake-out
B)  Training sull'uso del flood gun
C)  Training su preparazione di un campione e acquisizione di un spettro</t>
  </si>
  <si>
    <t>A) Si/No
B) Si/No
C) Si/No"</t>
  </si>
  <si>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</si>
  <si>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</si>
  <si>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</si>
  <si>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</si>
  <si>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</si>
  <si>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</si>
  <si>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</si>
  <si>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</si>
  <si>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</si>
  <si>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</si>
  <si>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</si>
  <si>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</si>
  <si>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</si>
  <si>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</si>
  <si>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</si>
  <si>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</si>
  <si>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</si>
  <si>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</si>
  <si>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</si>
  <si>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</si>
  <si>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Ai soli fini dell'assegnazione degli obiettivi, la scheda deve recare la sottoscrizione del Dirigente/Responsabile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</si>
  <si>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</si>
  <si>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15/02/2026 al Valutatore e da questo trasmessa ad URSTA ENTRO IL 28/02/2026 con riferimento ai comportamenti agiti in tutto l’anno 2025</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</si>
  <si>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</si>
  <si>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</si>
  <si>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</si>
  <si>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</si>
  <si>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</si>
  <si>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</si>
  <si>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</si>
  <si>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</si>
  <si>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</si>
  <si>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</si>
  <si>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</si>
  <si>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</si>
  <si>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</si>
  <si>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</si>
  <si>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</si>
  <si>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</si>
  <si>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</si>
  <si>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</si>
  <si>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</si>
  <si>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2025</t>
    </r>
  </si>
  <si>
    <t>A tal riguardo si tiene conto  del rispetto delle scadenze per la trasmisisone  entro il 15/2/2026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</si>
  <si>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</si>
  <si>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</si>
  <si>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</si>
  <si>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</si>
  <si>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</si>
  <si>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</si>
  <si>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</si>
  <si>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2025,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</si>
  <si>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</si>
  <si>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</si>
  <si>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</si>
  <si>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</si>
  <si>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</si>
  <si>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</si>
  <si>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</si>
  <si>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</si>
  <si>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</si>
  <si>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</si>
  <si>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</si>
  <si>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</si>
  <si>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</si>
  <si>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</si>
  <si>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</si>
  <si>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</si>
  <si>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</si>
  <si>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nel SMVP 2024,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</si>
  <si>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</si>
  <si>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</si>
  <si>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</si>
  <si>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</si>
  <si>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</si>
  <si>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</si>
  <si>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</si>
  <si>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</si>
  <si>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</si>
  <si>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</si>
  <si>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</si>
  <si>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</si>
  <si>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</si>
  <si>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</si>
  <si>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2025, par. 4.5 - Conseguenze di un'eventuale valutazione negativa)</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</si>
  <si>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</si>
  <si>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</si>
  <si>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</si>
  <si>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</si>
  <si>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</si>
  <si>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</si>
  <si>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</si>
  <si>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</si>
  <si>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</si>
  <si>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</si>
  <si>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di comportamento previste dal modello, il problema più rilevante affrontato nell’anno nella propria area (indicare solo il più rilevante) e descrivere come ci si è comportati a riguardo (quali capacità direzionali sono state messe in opera). Non è necessario fornire una risposta per ogni categoria, ma segnalare le situazioni più critiche affrontate e le </t>
    </r>
    <r>
      <rPr>
        <sz val="11"/>
        <rFont val="Calibri"/>
        <family val="2"/>
      </rPr>
      <t xml:space="preserve">soluzioni </t>
    </r>
    <r>
      <rPr>
        <sz val="11"/>
        <color rgb="FF000000"/>
        <rFont val="Calibri"/>
        <family val="2"/>
      </rPr>
      <t>utilizzate. Soffermarsi sulle effettive modalità di conduzione e gestione del lavoro agile nell’Ufficio.</t>
    </r>
  </si>
  <si>
    <t>ISTRUZIONI PER LA COMPILAZIONE</t>
  </si>
  <si>
    <t>Inserire "Anno 2025" oppure il periodo di afferenza alla Struttura in caso di conferimento di incarico in corso d'anno/cessazione/passaggio di categoria (es. dal 4/5/2025 al 31/12/2025)</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</si>
  <si>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</si>
  <si>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</si>
  <si>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SCHEDA  DI VALUTAZIONE DEGLI OBIETTIVI OPERATIVI</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</si>
  <si>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</si>
  <si>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2025-tab.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2025 -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
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</si>
  <si>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</si>
  <si>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2025</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2025 </t>
    </r>
    <r>
      <rPr>
        <sz val="10"/>
        <color rgb="FF000000"/>
        <rFont val="Verdana"/>
        <family val="2"/>
      </rPr>
      <t xml:space="preserve"> con riferimento ai risultati intermedi raggiunti al 31 ottobre.
</t>
    </r>
  </si>
  <si>
    <t>3.Rendicontazione finale risultati raggiunti ed Autovalutazione</t>
  </si>
  <si>
    <r>
      <t>Entro il 15 febbraio 2026 il Soggetto valutato trasmette al Soggetto Valutatore la rendicontazione finale, mediante invio dell’intero fascicolo – firmato digitalmente - unitamente alla documentazione allegata. Si precisa che:
- devono essere riportati i risultati al 31 dicembre 2025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</si>
  <si>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</si>
  <si>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</si>
  <si>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</si>
  <si>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</si>
  <si>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</si>
  <si>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</si>
  <si>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</si>
  <si>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</si>
  <si>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</si>
  <si>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</si>
  <si>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2026</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2026</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b/>
        <sz val="10"/>
        <color rgb="FFFF0000"/>
        <rFont val="Verdana"/>
      </rPr>
      <t xml:space="preserve">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</si>
  <si>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</si>
  <si>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Per i dettagli si rinvia all’</t>
    </r>
    <r>
      <rPr>
        <i/>
        <sz val="10"/>
        <color rgb="FF000000"/>
        <rFont val="Verdana"/>
        <family val="2"/>
      </rPr>
      <t>SMVP 2025.</t>
    </r>
  </si>
  <si>
    <r>
      <t xml:space="preserve">In relazione alla </t>
    </r>
    <r>
      <rPr>
        <b/>
        <sz val="12"/>
        <rFont val="Calibri"/>
        <family val="2"/>
      </rPr>
      <t xml:space="preserve">voce di comportamento ‘ORIENTAMENTO ALL’APPRENDIMENTO- </t>
    </r>
    <r>
      <rPr>
        <b/>
        <i/>
        <sz val="12"/>
        <rFont val="Calibri"/>
        <family val="2"/>
      </rPr>
      <t xml:space="preserve">Formazione’ </t>
    </r>
    <r>
      <rPr>
        <b/>
        <sz val="12"/>
        <rFont val="Calibri"/>
        <family val="2"/>
      </rPr>
      <t xml:space="preserve">(cfr. Ultima voce dei comportamenti), </t>
    </r>
    <r>
      <rPr>
        <sz val="12"/>
        <rFont val="Calibri"/>
        <family val="2"/>
      </rPr>
      <t xml:space="preserve">si fa riferimento ai corsi autorizzati per il tramite dell’Ufficio formazione per i quali il valutato abbia conseguito il relativo </t>
    </r>
    <r>
      <rPr>
        <u/>
        <sz val="12"/>
        <rFont val="Calibri"/>
        <family val="2"/>
      </rPr>
      <t>attestato</t>
    </r>
    <r>
      <rPr>
        <sz val="12"/>
        <rFont val="Calibri"/>
        <family val="2"/>
      </rPr>
      <t xml:space="preserve"> nel 2025, tenendo conto del </t>
    </r>
    <r>
      <rPr>
        <u/>
        <sz val="12"/>
        <rFont val="Calibri"/>
        <family val="2"/>
      </rPr>
      <t>numero minimo di 40 ore annue di formazione, inclusa la formazione obbligatoria</t>
    </r>
    <r>
      <rPr>
        <sz val="12"/>
        <rFont val="Calibri"/>
        <family val="2"/>
      </rPr>
      <t>. Il punteggio di valutazione, nella scala da 1 a 4, è calcolato secondo i seguenti criteri:</t>
    </r>
  </si>
  <si>
    <r>
      <rPr>
        <sz val="12"/>
        <color rgb="FF000000"/>
        <rFont val="Wingdings"/>
      </rPr>
      <t>ü</t>
    </r>
    <r>
      <rPr>
        <sz val="7"/>
        <color rgb="FF000000"/>
        <rFont val="Times New Roman"/>
      </rPr>
      <t xml:space="preserve">  </t>
    </r>
    <r>
      <rPr>
        <sz val="12"/>
        <color rgb="FF000000"/>
        <rFont val="Calibri"/>
      </rPr>
      <t>1 = nessun attestato di formazione relativo alla formazione obbligatoria;</t>
    </r>
  </si>
  <si>
    <r>
      <rPr>
        <sz val="12"/>
        <color rgb="FF000000"/>
        <rFont val="Wingdings"/>
      </rPr>
      <t>ü</t>
    </r>
    <r>
      <rPr>
        <sz val="7"/>
        <color rgb="FF000000"/>
        <rFont val="Times New Roman"/>
      </rPr>
      <t xml:space="preserve">  </t>
    </r>
    <r>
      <rPr>
        <sz val="12"/>
        <color rgb="FF000000"/>
        <rFont val="Calibri"/>
      </rPr>
      <t>2= ore di formazione fruite - con rilascio del relativo attestato nel 2025 – inferiore a 20, inclusa la formazione obbligatoria;</t>
    </r>
  </si>
  <si>
    <r>
      <rPr>
        <sz val="12"/>
        <color rgb="FF000000"/>
        <rFont val="Wingdings"/>
      </rPr>
      <t>ü</t>
    </r>
    <r>
      <rPr>
        <sz val="7"/>
        <color rgb="FF000000"/>
        <rFont val="Times New Roman"/>
      </rPr>
      <t xml:space="preserve">  </t>
    </r>
    <r>
      <rPr>
        <sz val="12"/>
        <color rgb="FF000000"/>
        <rFont val="Calibri"/>
      </rPr>
      <t>3 = ore di formazione fruite - con rilascio del relativo attestato nel 2025 – inferiore a 40 e pari o superiore a 20, inclusa la formazione obbligatoria;</t>
    </r>
  </si>
  <si>
    <r>
      <t>ü</t>
    </r>
    <r>
      <rPr>
        <sz val="7"/>
        <rFont val="Times New Roman"/>
        <family val="1"/>
      </rPr>
      <t xml:space="preserve">  </t>
    </r>
    <r>
      <rPr>
        <sz val="12"/>
        <rFont val="Calibri"/>
        <family val="2"/>
      </rPr>
      <t>4 = ore di formazione fruite - con rilascio del relativo attestato nel 2025 - pari ad almeno 40, inclusa la formazione obbligatoria.</t>
    </r>
  </si>
  <si>
    <r>
      <rPr>
        <sz val="7"/>
        <rFont val="Times New Roman"/>
        <family val="1"/>
      </rPr>
      <t xml:space="preserve">  </t>
    </r>
    <r>
      <rPr>
        <sz val="12"/>
        <rFont val="Calibri"/>
        <family val="2"/>
      </rPr>
      <t xml:space="preserve">Relativamente alle unità di personale per le quali sia stato </t>
    </r>
    <r>
      <rPr>
        <b/>
        <u/>
        <sz val="12"/>
        <rFont val="Calibri"/>
        <family val="2"/>
      </rPr>
      <t xml:space="preserve">pianificato </t>
    </r>
    <r>
      <rPr>
        <u/>
        <sz val="12"/>
        <rFont val="Calibri"/>
        <family val="2"/>
      </rPr>
      <t>nel 2025 un numero di ore di formazione inferiore a 40</t>
    </r>
    <r>
      <rPr>
        <sz val="12"/>
        <rFont val="Calibri"/>
        <family val="2"/>
      </rPr>
      <t xml:space="preserve"> (es. neoassunti o coloro che cessano dal servizio in corso d’anno), si tiene conto della </t>
    </r>
    <r>
      <rPr>
        <u/>
        <sz val="12"/>
        <rFont val="Calibri"/>
        <family val="2"/>
      </rPr>
      <t>percentuale di completamento</t>
    </r>
    <r>
      <rPr>
        <sz val="12"/>
        <rFont val="Calibri"/>
        <family val="2"/>
      </rPr>
      <t xml:space="preserve"> del numero di ore di formazione pianificate;  in tal caso il punteggio di valutazione, nella scala da 1 a 4, è calcolato secondo i seguenti criteri:</t>
    </r>
  </si>
  <si>
    <r>
      <t>ü</t>
    </r>
    <r>
      <rPr>
        <sz val="7"/>
        <rFont val="Calibri"/>
        <family val="2"/>
        <scheme val="minor"/>
      </rPr>
      <t xml:space="preserve">  </t>
    </r>
    <r>
      <rPr>
        <sz val="12"/>
        <rFont val="Calibri"/>
        <family val="2"/>
        <scheme val="minor"/>
      </rPr>
      <t xml:space="preserve">1 </t>
    </r>
    <r>
      <rPr>
        <sz val="12"/>
        <rFont val="Calibri"/>
        <family val="2"/>
      </rPr>
      <t>= nessun attestato di formazione relativo alla formazione obbligatoria;</t>
    </r>
  </si>
  <si>
    <r>
      <t>ü</t>
    </r>
    <r>
      <rPr>
        <sz val="7"/>
        <rFont val="Times New Roman"/>
        <family val="1"/>
      </rPr>
      <t xml:space="preserve">  </t>
    </r>
    <r>
      <rPr>
        <sz val="12"/>
        <rFont val="Calibri"/>
        <family val="2"/>
      </rPr>
      <t>2=  ore di formazione fruite - con rilascio del relativo attestato nel 2025 – inferiore al 50% rispetto a quelle pianificate (&lt;50%), inclusa la formazione obbligatoria;</t>
    </r>
  </si>
  <si>
    <r>
      <t xml:space="preserve">   ü</t>
    </r>
    <r>
      <rPr>
        <sz val="7"/>
        <rFont val="Times New Roman"/>
        <family val="1"/>
      </rPr>
      <t xml:space="preserve">  </t>
    </r>
    <r>
      <rPr>
        <sz val="12"/>
        <rFont val="Calibri"/>
        <family val="2"/>
      </rPr>
      <t>3 = ore di formazione fruite - con rilascio del relativo attestato nel 2025 – superiore o pari al 50% e inferiore al 100% rispetto a quelle pianificate (&gt;= 50% e &lt; 100%), inclusa la formazione obbligatoria;</t>
    </r>
  </si>
  <si>
    <r>
      <t xml:space="preserve">   ü</t>
    </r>
    <r>
      <rPr>
        <sz val="7"/>
        <rFont val="Times New Roman"/>
        <family val="1"/>
      </rPr>
      <t xml:space="preserve">  </t>
    </r>
    <r>
      <rPr>
        <sz val="12"/>
        <rFont val="Calibri"/>
        <family val="2"/>
      </rPr>
      <t>4 =ore di formazione fruite - con rilascio del relativo attestato nel 2025 – pari al 100% di quelle pianificate, inclusa la formazione obbligatoria.</t>
    </r>
  </si>
  <si>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</si>
  <si>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</si>
  <si>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r>
      <t>OBIETTIVO/</t>
    </r>
    <r>
      <rPr>
        <b/>
        <sz val="10"/>
        <rFont val="Calibri"/>
        <family val="2"/>
      </rPr>
      <t>AZIONI</t>
    </r>
  </si>
  <si>
    <t>INDICATORE</t>
  </si>
  <si>
    <t>TARGET 2025</t>
  </si>
  <si>
    <t>1_2025</t>
  </si>
  <si>
    <t>Etica e Trasparenza</t>
  </si>
  <si>
    <r>
      <rPr>
        <sz val="10"/>
        <color rgb="FF000000"/>
        <rFont val="Calibri"/>
      </rPr>
      <t xml:space="preserve">obiettivo AT- Rafforzamento e difesa dei valori etici e dell’integrità nella comunità accademica. 
</t>
    </r>
    <r>
      <rPr>
        <b/>
        <sz val="10"/>
        <color rgb="FF000000"/>
        <rFont val="Calibri"/>
      </rPr>
      <t xml:space="preserve">Attuazione, </t>
    </r>
    <r>
      <rPr>
        <b/>
        <u/>
        <sz val="10"/>
        <color rgb="FF000000"/>
        <rFont val="Calibri"/>
      </rPr>
      <t>per la parte di competenza</t>
    </r>
    <r>
      <rPr>
        <b/>
        <sz val="10"/>
        <color rgb="FF000000"/>
        <rFont val="Calibri"/>
      </rPr>
      <t>, delle seguenti azioni (con pari sub-peso delle 3 azioni)</t>
    </r>
    <r>
      <rPr>
        <b/>
        <i/>
        <sz val="10"/>
        <color rgb="FF000000"/>
        <rFont val="Calibri"/>
      </rPr>
      <t xml:space="preserve">:
</t>
    </r>
    <r>
      <rPr>
        <sz val="10"/>
        <color rgb="FF000000"/>
        <rFont val="Calibri"/>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r>
    <r>
      <rPr>
        <b/>
        <sz val="10"/>
        <color rgb="FF000000"/>
        <rFont val="Calibri"/>
      </rPr>
      <t>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</si>
  <si>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</si>
  <si>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</si>
  <si>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*Qualora nell’ambito di competenza del Funzionario/Elevata Professionalità con incarico conferito dal Direttore generale non rientri l’attuazione di specifiche misure per la prevenzione della corruzione, si dovrà darne conto in sede di invio del monitoraggio all'Ufficio Etica e Trasparenza; in tal caso, il peso complessivo dell'OBIETTIVO  è distribuito in misura uguale tra le  azioni B) e C).</t>
  </si>
  <si>
    <t xml:space="preserve">**  Si segnala che:
1. nella pagina web ‘dedicata’ alle strutture decentrate (raggiungibile dal link pubblicato in area riservata, alla voce Anticorruzione) sono messi a disposizione - a cura dell’Ufficio Etica e trasparenza (UET) -  i facsimili personalizzati da utilizzare per le azioni A e B e per i relativi monitoraggi.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si procede verificando l'invio dei 3 monitoraggi entro il termine stabilito per ciascuno, attribuendo il 100% per l'invio entro i termini. In caso di mancato rispetto dei termini si individuerà il valore medio di ritardo attribuendo 0  in caso di ritardo superiore a 30 gg o di mancato invio, mentre in caso di ritardo compreso tra 1 e 30 gg la percentuale di attuazione sarà calcolata proporzionalmente sulla media dei giorni di ritardo.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
</t>
  </si>
  <si>
    <t>2_2025</t>
  </si>
  <si>
    <t>Strategico - PSA- TRAIETTORIA Semplificazione e Università Agile </t>
  </si>
  <si>
    <r>
      <rPr>
        <sz val="10"/>
        <color rgb="FF000000"/>
        <rFont val="Calibri"/>
      </rPr>
      <t xml:space="preserve">Rafforzamento e miglioramento del livello di tutela dei dati personali.                                                                                   
</t>
    </r>
    <r>
      <rPr>
        <b/>
        <sz val="10"/>
        <color rgb="FF000000"/>
        <rFont val="Calibri"/>
      </rPr>
      <t>Aggiornamento del Registro dei trattamenti di Ateneo</t>
    </r>
    <r>
      <rPr>
        <sz val="10"/>
        <color rgb="FF000000"/>
        <rFont val="Calibri"/>
      </rPr>
      <t xml:space="preserve"> </t>
    </r>
    <r>
      <rPr>
        <b/>
        <sz val="10"/>
        <color rgb="FF000000"/>
        <rFont val="Calibri"/>
      </rPr>
      <t>ad opera dei Referenti del trattamento (art. 7 del Regolamento di Ateneo in materia di trattamento dei Dati Personali) 
peso: 10%</t>
    </r>
  </si>
  <si>
    <r>
      <t xml:space="preserve">percentuale di trattamenti di competenza dell'Ufficio per i quali si procede all'aggiornamento/conferma/modifica dei dati   riportati nella piattaforma DPM, tenendo conto  delle indicazioni trasmesse dall'Ufficio Privacy
</t>
    </r>
    <r>
      <rPr>
        <b/>
        <i/>
        <sz val="10"/>
        <rFont val="Calibri"/>
        <family val="2"/>
      </rPr>
      <t xml:space="preserve">
</t>
    </r>
  </si>
  <si>
    <r>
      <rPr>
        <b/>
        <sz val="10"/>
        <rFont val="Calibri"/>
        <family val="2"/>
      </rPr>
      <t xml:space="preserve">100%
</t>
    </r>
    <r>
      <rPr>
        <sz val="10"/>
        <rFont val="Calibri"/>
        <family val="2"/>
      </rPr>
      <t xml:space="preserve">
</t>
    </r>
    <r>
      <rPr>
        <b/>
        <sz val="10"/>
        <rFont val="Calibri"/>
        <family val="2"/>
      </rPr>
      <t xml:space="preserve"> </t>
    </r>
  </si>
  <si>
    <t>3_2025</t>
  </si>
  <si>
    <t>Strategico - PSA- TRAIETTORIA Semplificazione e Università Agile 
Agenda 2030, ob. 16 - Etica e Trasparenza</t>
  </si>
  <si>
    <r>
      <rPr>
        <b/>
        <sz val="10"/>
        <color rgb="FF000000"/>
        <rFont val="Calibri"/>
      </rPr>
      <t xml:space="preserve">
Monitoraggio e rispetto dei tempi di pagamento (art. 4 bis, d.l. 13/2023, conv. con l. 41/23)
</t>
    </r>
    <r>
      <rPr>
        <b/>
        <i/>
        <sz val="10"/>
        <color rgb="FF000000"/>
        <rFont val="Calibri"/>
      </rPr>
      <t xml:space="preserve">peso: 60%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</si>
  <si>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2025. </t>
    </r>
    <r>
      <rPr>
        <sz val="10"/>
        <rFont val="Calibri"/>
        <family val="2"/>
      </rPr>
      <t xml:space="preserve">
N.B. Tale  </t>
    </r>
    <r>
      <rPr>
        <i/>
        <sz val="10"/>
        <rFont val="Calibri"/>
        <family val="2"/>
      </rPr>
      <t>report</t>
    </r>
    <r>
      <rPr>
        <sz val="10"/>
        <rFont val="Calibri"/>
        <family val="2"/>
      </rPr>
      <t xml:space="preserve"> di dettaglio  deve essere  relativo a tutte le eventuali fatture elettroniche di competenza scadute nell'anno 2025 (ossia quelle per le quali siano decorsi 30 giorni dalla ricezione tramite SDI) e non pagate nel termine di 30 gg (utilizzando la stampa della procedura di contabilità U-Gov) e dovrà recare:  il codice identificativo SDI, la relativa data di ricezione in SDI, la data di accettazione o rifiuto della fattura (con l'indicazione dell'eventuale accettazione intervenuta per decorrenza termini), le motivazioni del ritardato pagamento e tutte le relative segnalazioni effettuate  (indicando gli estremi delle relative PEC/note) in attuazione delle circolari a cura dell'Area Bilancio e Finanza-Ufficio di Supporto alla Gestione Economico Finanziaria  pubblicate al link https://www.unina.it/trasparenza/disposizionigenerali#circolari (Nota PG/2024/0019082 del 14/02/2024,   
Nota PG/2024/0152596 del 27/11/2024 e successive istruzioni operative)</t>
    </r>
  </si>
  <si>
    <r>
      <t xml:space="preserve">100%
</t>
    </r>
    <r>
      <rPr>
        <sz val="10"/>
        <rFont val="Calibri"/>
        <family val="2"/>
      </rPr>
      <t xml:space="preserve">
</t>
    </r>
    <r>
      <rPr>
        <b/>
        <sz val="10"/>
        <rFont val="Calibri"/>
        <family val="2"/>
      </rPr>
      <t xml:space="preserve"> </t>
    </r>
  </si>
  <si>
    <t>N_2025</t>
  </si>
  <si>
    <t xml:space="preserve">Ulteriori obiettivi sono assegnati secondo le indicazioni di cui al Sistema di Misurazione e Valutazione della Performance 2025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</si>
  <si>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</si>
  <si>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</si>
  <si>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</si>
  <si>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</si>
  <si>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t>Strategico - PSA -
OBIETTIVO 6 –
Ricerca Globale e OBIETTIVO 7 - Engaged University- Azioni 6.1 e 7.4</t>
  </si>
  <si>
    <r>
      <rPr>
        <b/>
        <i/>
        <sz val="10"/>
        <rFont val="Calibri"/>
        <family val="2"/>
      </rPr>
      <t xml:space="preserve">PROGETTI PNRR e PRIN-PNRR
</t>
    </r>
    <r>
      <rPr>
        <sz val="10"/>
        <rFont val="Calibri"/>
        <family val="2"/>
      </rPr>
      <t>Monitoraggio dell'andamento del/i progetto/i e della spesa</t>
    </r>
  </si>
  <si>
    <t>n. comunicazioni</t>
  </si>
  <si>
    <t xml:space="preserve">n. 2 comunicazioni </t>
  </si>
  <si>
    <t xml:space="preserve">Ulteriori obiettivi sono assegnati secondo le indicazioni di cui al Sistema di Misurazione e Valutazione della Performance 2025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</si>
  <si>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organizzativi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</si>
  <si>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t>supporto ai coordinatori dei corsi di studio per l'implementazione/aggiornamento delle schede SUA-CdS</t>
  </si>
  <si>
    <t>SI/NO</t>
  </si>
  <si>
    <t>SI, entro il 15.5
(N.B. sono diramate istruzioni operative/organizzati appositi focus group)</t>
  </si>
  <si>
    <r>
      <t xml:space="preserve">2.2.3 E) obiettivi organizzativi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Ufficio Organi collegiali, alta Formazione e Rapporti con il Territorio - Dip Studi Umanistici
Ufficio Supporto alla Logistica, alla Sicurezza e alle Infrastrutt - Dip Ingegn Elettrica e delle Tecnologie dell'Inform
Ufficio Amministrazione, Personale e Servizi Dipartimentali - Dip Scienze economiche e statistiche
Ufficio Supporto alla Sicurezza, allo Smaltimento Rifiuti Speciali e  alle Attività didattiche - Dip Scienze Chimiche
Ufficio Contratti, Logistica e Personale - Dip Ingegneria civile, edile ed ambientale
Ufficio Acquisti e Logistica - Dip Ingegneria Industriale
Ufficio Acquisti, Logistica e Magazzino - Dip Architettura
Ufficio Gestione Personale non strutturato - Dip Agraria
Ufficio Gestione Personale strutturato, Sicurezza e Servizi Generali - Dip Agraria
Ufficio Sicurezza, Patrimonio e Logistica - Dip Giurisprudenza
Ufficio Acquisti, Servizi e Gestione del Personale - Dip Medicina clinica e Chirurgia
Ufficio Area tecnica - Dip Fisica "Ettore Pancini"
Ufficio Supporto alla Ricerca - Dip Neuroscienze e Scienze riproduttive ed odontostomatologiche
Ufficio Protocollo e Personale - Dip Giurisprudenza
Ufficio Supporto agli Acquisti di Beni e Servizi - Dip Neuroscienze e Scienze riproduttive ed odontostomatologiche
Ufficio Personale e Rapporti di Lavoro autonomo - Dip Studi Umanistici
Ufficio Personale e Collaborazioni esterne - Dip Ingegneria Industriale
Ufficio Lavoro autonomo, Assegni di Ricerca e Borse di Studio - Dip Scienze politiche]
</t>
    </r>
  </si>
  <si>
    <t xml:space="preserve">Ulteriori obiettivi sono assegnati secondo le indicazioni di cui al Sistema di Misurazione e Valutazione della Performance 2025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</si>
</sst>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6">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b/>
      <i/>
      <sz val="12"/>
      <name val="Calibri"/>
      <family val="2"/>
    </font>
    <font>
      <u/>
      <sz val="12"/>
      <name val="Calibri"/>
      <family val="2"/>
    </font>
    <font>
      <sz val="12"/>
      <name val="Wingdings"/>
      <charset val="2"/>
    </font>
    <font>
      <sz val="7"/>
      <name val="Times New Roman"/>
      <family val="1"/>
    </font>
    <font>
      <sz val="12"/>
      <name val="Calibri"/>
      <family val="1"/>
    </font>
    <font>
      <b/>
      <u/>
      <sz val="12"/>
      <name val="Calibri"/>
      <family val="2"/>
    </font>
    <font>
      <sz val="12"/>
      <color rgb="FF000000"/>
      <name val="Wingdings"/>
      <charset val="2"/>
    </font>
    <font>
      <sz val="12"/>
      <color rgb="FF000000"/>
      <name val="Wingdings"/>
    </font>
    <font>
      <sz val="7"/>
      <color rgb="FF000000"/>
      <name val="Times New Roman"/>
    </font>
    <font>
      <sz val="12"/>
      <color rgb="FF000000"/>
      <name val="Calibri"/>
    </font>
    <font>
      <sz val="7"/>
      <name val="Calibri"/>
      <family val="2"/>
      <scheme val="minor"/>
    </font>
    <font>
      <sz val="12"/>
      <name val="Calibri"/>
      <family val="2"/>
      <scheme val="minor"/>
    </font>
    <font>
      <b/>
      <sz val="11"/>
      <color rgb="FF00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b/>
      <sz val="10"/>
      <color rgb="FFFF0000"/>
      <name val="Verdana"/>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0"/>
      <color rgb="FF000000"/>
      <name val="Calibri"/>
    </font>
    <font>
      <b/>
      <sz val="10"/>
      <color rgb="FF000000"/>
      <name val="Calibri"/>
    </font>
    <font>
      <b/>
      <u/>
      <sz val="10"/>
      <color rgb="FF000000"/>
      <name val="Calibri"/>
    </font>
    <font>
      <b/>
      <i/>
      <sz val="10"/>
      <color rgb="FF000000"/>
      <name val="Calibri"/>
    </font>
    <font>
      <b/>
      <strike/>
      <sz val="10"/>
      <color rgb="FFFF0000"/>
      <name val="Verdana"/>
    </font>
    <font>
      <b/>
      <u/>
      <sz val="10"/>
      <name val="Verdana"/>
      <family val="2"/>
    </font>
    <font>
      <b/>
      <sz val="11"/>
      <name val="Calibri"/>
      <family val="2"/>
      <scheme val="minor"/>
    </font>
    <font>
      <sz val="10"/>
      <color rgb="FF000000"/>
      <name val="Calibri"/>
      <charset val="1"/>
    </font>
    <font>
      <b/>
      <sz val="10"/>
      <color theme="1"/>
      <name val="Times New Roman"/>
      <charset val="1"/>
    </font>
    <font>
      <sz val="10"/>
      <color theme="1"/>
      <name val="Times New Roman"/>
      <charset val="1"/>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8497B0"/>
        <bgColor indexed="64"/>
      </patternFill>
    </fill>
    <fill>
      <patternFill patternType="solid">
        <fgColor rgb="FFACB9CA"/>
        <bgColor indexed="64"/>
      </patternFill>
    </fill>
    <fill>
      <patternFill patternType="solid">
        <fgColor rgb="FFFFD966"/>
        <bgColor indexed="64"/>
      </patternFill>
    </fill>
    <fill>
      <patternFill patternType="lightHorizontal">
        <fgColor theme="3" tint="0.39994506668294322"/>
        <bgColor rgb="FFFFD966"/>
      </patternFill>
    </fill>
    <fill>
      <patternFill patternType="solid">
        <fgColor rgb="FFFFFFFF"/>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7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Protection="1">
      <protection locked="0"/>
    </xf>
    <xf numFmtId="0" fontId="3" fillId="0" borderId="15" xfId="0" applyFont="1" applyBorder="1" applyAlignment="1" applyProtection="1">
      <alignment horizontal="center" vertical="center"/>
      <protection locked="0"/>
    </xf>
    <xf numFmtId="0" fontId="3" fillId="3" borderId="22" xfId="0" applyFont="1" applyFill="1" applyBorder="1" applyAlignment="1">
      <alignment vertical="center"/>
    </xf>
    <xf numFmtId="0" fontId="3" fillId="3" borderId="23" xfId="0" applyFont="1" applyFill="1" applyBorder="1" applyAlignment="1">
      <alignment vertical="center"/>
    </xf>
    <xf numFmtId="0" fontId="2" fillId="6" borderId="20" xfId="0" applyFont="1" applyFill="1" applyBorder="1" applyAlignment="1">
      <alignment wrapText="1"/>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9" fontId="18" fillId="2" borderId="25" xfId="0" applyNumberFormat="1"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9" fontId="3" fillId="0" borderId="15" xfId="0" applyNumberFormat="1" applyFont="1" applyBorder="1" applyAlignment="1">
      <alignment horizontal="center" vertical="center"/>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2" xfId="0" applyFont="1" applyFill="1" applyBorder="1" applyAlignment="1">
      <alignment horizontal="center" vertical="center" wrapText="1"/>
    </xf>
    <xf numFmtId="0" fontId="20" fillId="2" borderId="27"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3" fillId="11" borderId="19" xfId="0" applyFont="1" applyFill="1" applyBorder="1" applyProtection="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0" borderId="53" xfId="0" applyFont="1" applyBorder="1" applyAlignment="1">
      <alignment vertical="center" wrapText="1"/>
    </xf>
    <xf numFmtId="0" fontId="5" fillId="0" borderId="7" xfId="0" applyFont="1" applyBorder="1" applyAlignment="1">
      <alignment horizontal="center"/>
    </xf>
    <xf numFmtId="0" fontId="5" fillId="0" borderId="1" xfId="0" applyFont="1" applyBorder="1" applyAlignment="1">
      <alignment horizontal="center"/>
    </xf>
    <xf numFmtId="0" fontId="5" fillId="6" borderId="7" xfId="0" applyFont="1" applyFill="1" applyBorder="1" applyAlignment="1">
      <alignment horizontal="center"/>
    </xf>
    <xf numFmtId="0" fontId="2" fillId="3" borderId="7" xfId="0" applyFont="1" applyFill="1" applyBorder="1" applyAlignment="1">
      <alignment horizontal="left" vertical="center" wrapText="1"/>
    </xf>
    <xf numFmtId="9" fontId="2" fillId="3" borderId="7" xfId="0" applyNumberFormat="1" applyFont="1" applyFill="1" applyBorder="1" applyAlignment="1">
      <alignment horizontal="center" vertical="center" wrapText="1"/>
    </xf>
    <xf numFmtId="0" fontId="36" fillId="14" borderId="56" xfId="0" applyFont="1" applyFill="1" applyBorder="1" applyAlignment="1">
      <alignment vertical="center" wrapText="1"/>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7" xfId="0" applyNumberFormat="1" applyFont="1" applyFill="1" applyBorder="1" applyAlignment="1">
      <alignment horizontal="center" vertical="center" wrapText="1"/>
    </xf>
    <xf numFmtId="0" fontId="5" fillId="0" borderId="12" xfId="0" applyFont="1" applyBorder="1" applyAlignment="1">
      <alignment horizontal="center"/>
    </xf>
    <xf numFmtId="0" fontId="36" fillId="14" borderId="59"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0" fontId="36" fillId="14" borderId="7" xfId="0" applyFont="1" applyFill="1" applyBorder="1" applyAlignment="1">
      <alignment vertical="center" wrapText="1"/>
    </xf>
    <xf numFmtId="9" fontId="38" fillId="14" borderId="7" xfId="0" applyNumberFormat="1" applyFont="1" applyFill="1" applyBorder="1" applyAlignment="1">
      <alignment horizontal="center" vertical="center" wrapText="1"/>
    </xf>
    <xf numFmtId="0" fontId="3" fillId="8" borderId="0" xfId="0" applyFont="1" applyFill="1"/>
    <xf numFmtId="0" fontId="42" fillId="0" borderId="0" xfId="0" applyFont="1" applyAlignment="1">
      <alignment horizontal="left" vertical="center" indent="4"/>
    </xf>
    <xf numFmtId="0" fontId="39"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61" fillId="0" borderId="7" xfId="0" applyFont="1" applyBorder="1" applyAlignment="1">
      <alignment vertical="center" wrapText="1"/>
    </xf>
    <xf numFmtId="0" fontId="60" fillId="16" borderId="4" xfId="0" applyFont="1" applyFill="1" applyBorder="1" applyAlignment="1">
      <alignment horizontal="center" vertical="center" wrapText="1"/>
    </xf>
    <xf numFmtId="10" fontId="61" fillId="0" borderId="4" xfId="0" applyNumberFormat="1" applyFont="1" applyBorder="1" applyAlignment="1">
      <alignment horizontal="center" vertical="center" wrapText="1"/>
    </xf>
    <xf numFmtId="10" fontId="61" fillId="0" borderId="7" xfId="0" applyNumberFormat="1" applyFont="1" applyBorder="1" applyAlignment="1">
      <alignment horizontal="center" vertical="center" wrapText="1"/>
    </xf>
    <xf numFmtId="0" fontId="60" fillId="16" borderId="19" xfId="0" applyFont="1" applyFill="1" applyBorder="1" applyAlignment="1">
      <alignment horizontal="center" vertical="center" wrapText="1"/>
    </xf>
    <xf numFmtId="0" fontId="61" fillId="0" borderId="1" xfId="0" applyFont="1" applyBorder="1" applyAlignment="1">
      <alignment vertical="center" wrapText="1"/>
    </xf>
    <xf numFmtId="10" fontId="61"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17" borderId="19" xfId="0" applyFont="1" applyFill="1" applyBorder="1" applyAlignment="1">
      <alignment vertical="center" wrapText="1"/>
    </xf>
    <xf numFmtId="0" fontId="22" fillId="0" borderId="0" xfId="0" applyFont="1" applyAlignment="1">
      <alignment vertical="center"/>
    </xf>
    <xf numFmtId="0" fontId="2" fillId="18" borderId="7" xfId="0" applyFont="1" applyFill="1" applyBorder="1" applyAlignment="1">
      <alignment vertical="center" wrapText="1"/>
    </xf>
    <xf numFmtId="0" fontId="3" fillId="18" borderId="7" xfId="0" applyFont="1" applyFill="1" applyBorder="1" applyAlignment="1">
      <alignment vertical="center" wrapText="1"/>
    </xf>
    <xf numFmtId="0" fontId="2" fillId="20" borderId="1" xfId="0" applyFont="1" applyFill="1" applyBorder="1" applyAlignment="1">
      <alignment vertical="center" wrapText="1"/>
    </xf>
    <xf numFmtId="0" fontId="3" fillId="20" borderId="1" xfId="0" applyFont="1" applyFill="1" applyBorder="1" applyAlignment="1">
      <alignment horizontal="left" vertical="center" wrapText="1"/>
    </xf>
    <xf numFmtId="0" fontId="3" fillId="20" borderId="7" xfId="0" applyFont="1" applyFill="1" applyBorder="1" applyAlignment="1">
      <alignment horizontal="left" vertical="center" wrapText="1"/>
    </xf>
    <xf numFmtId="0" fontId="2" fillId="21" borderId="7" xfId="0" applyFont="1" applyFill="1" applyBorder="1" applyAlignment="1">
      <alignment vertical="center" wrapText="1"/>
    </xf>
    <xf numFmtId="0" fontId="3" fillId="0" borderId="25" xfId="0" applyFont="1" applyBorder="1" applyAlignment="1">
      <alignment vertical="center"/>
    </xf>
    <xf numFmtId="0" fontId="3" fillId="20" borderId="25" xfId="0" applyFont="1" applyFill="1" applyBorder="1" applyAlignment="1">
      <alignment vertical="center" wrapText="1"/>
    </xf>
    <xf numFmtId="0" fontId="2" fillId="20" borderId="7" xfId="0" applyFont="1" applyFill="1" applyBorder="1" applyAlignment="1">
      <alignment vertical="center" wrapText="1"/>
    </xf>
    <xf numFmtId="0" fontId="3" fillId="20" borderId="7" xfId="0" applyFont="1" applyFill="1" applyBorder="1" applyAlignment="1">
      <alignment vertical="center" wrapText="1"/>
    </xf>
    <xf numFmtId="9" fontId="3" fillId="20" borderId="7" xfId="0" applyNumberFormat="1" applyFont="1" applyFill="1" applyBorder="1" applyAlignment="1">
      <alignment horizontal="left" vertical="center" wrapText="1"/>
    </xf>
    <xf numFmtId="0" fontId="3" fillId="0" borderId="0" xfId="0" applyFont="1" applyAlignment="1">
      <alignment horizontal="left" vertical="center"/>
    </xf>
    <xf numFmtId="0" fontId="66" fillId="18" borderId="7" xfId="0" applyFont="1" applyFill="1" applyBorder="1" applyAlignment="1">
      <alignment vertical="center" wrapText="1"/>
    </xf>
    <xf numFmtId="0" fontId="66" fillId="20" borderId="1" xfId="0" applyFont="1" applyFill="1" applyBorder="1" applyAlignment="1">
      <alignment horizontal="left" vertical="center" wrapText="1"/>
    </xf>
    <xf numFmtId="0" fontId="67" fillId="21" borderId="7" xfId="0" applyFont="1" applyFill="1" applyBorder="1" applyAlignment="1">
      <alignment vertical="center" wrapText="1"/>
    </xf>
    <xf numFmtId="0" fontId="0" fillId="5" borderId="0" xfId="0" applyFill="1" applyAlignment="1">
      <alignment horizontal="center" vertical="center" wrapText="1"/>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46" fillId="0" borderId="0" xfId="0" applyFont="1" applyAlignment="1">
      <alignment horizontal="left" vertical="center" indent="4"/>
    </xf>
    <xf numFmtId="0" fontId="11" fillId="8" borderId="7" xfId="0" applyFont="1" applyFill="1" applyBorder="1" applyAlignment="1">
      <alignment horizontal="center" vertical="center" wrapText="1"/>
    </xf>
    <xf numFmtId="0" fontId="11" fillId="0" borderId="0" xfId="0" applyFont="1" applyAlignment="1">
      <alignment vertical="center" wrapText="1"/>
    </xf>
    <xf numFmtId="0" fontId="52" fillId="0" borderId="0" xfId="0" applyFont="1" applyAlignment="1">
      <alignment wrapText="1"/>
    </xf>
    <xf numFmtId="0" fontId="53" fillId="0" borderId="0" xfId="0" applyFont="1" applyAlignment="1">
      <alignment wrapText="1"/>
    </xf>
    <xf numFmtId="0" fontId="0" fillId="0" borderId="25" xfId="0" applyBorder="1" applyAlignment="1" applyProtection="1">
      <alignment horizontal="left" vertical="top" wrapText="1"/>
      <protection locked="0"/>
    </xf>
    <xf numFmtId="17" fontId="18" fillId="2" borderId="25" xfId="0" applyNumberFormat="1" applyFont="1" applyFill="1" applyBorder="1" applyAlignment="1" applyProtection="1">
      <alignment horizontal="center" vertical="center" wrapText="1"/>
      <protection locked="0"/>
    </xf>
    <xf numFmtId="0" fontId="3" fillId="5" borderId="0" xfId="0" applyFont="1" applyFill="1" applyAlignment="1">
      <alignment horizontal="center"/>
    </xf>
    <xf numFmtId="0" fontId="5" fillId="5" borderId="0" xfId="0" applyFont="1" applyFill="1"/>
    <xf numFmtId="0" fontId="5" fillId="5" borderId="0" xfId="0" applyFont="1" applyFill="1" applyAlignment="1">
      <alignment horizontal="left"/>
    </xf>
    <xf numFmtId="0" fontId="3" fillId="6" borderId="7"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17" xfId="0" applyFont="1" applyFill="1" applyBorder="1" applyAlignment="1">
      <alignment horizontal="center" vertical="center" textRotation="90" wrapText="1"/>
    </xf>
    <xf numFmtId="0" fontId="2" fillId="3" borderId="1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73" fillId="0" borderId="25" xfId="0" applyFont="1" applyBorder="1" applyProtection="1">
      <protection locked="0"/>
    </xf>
    <xf numFmtId="9" fontId="75" fillId="23" borderId="25" xfId="0" applyNumberFormat="1" applyFont="1" applyFill="1" applyBorder="1" applyProtection="1">
      <protection locked="0"/>
    </xf>
    <xf numFmtId="9" fontId="75" fillId="23" borderId="35" xfId="0" applyNumberFormat="1" applyFont="1" applyFill="1" applyBorder="1" applyProtection="1">
      <protection locked="0"/>
    </xf>
    <xf numFmtId="0" fontId="74" fillId="22" borderId="27" xfId="0" applyFont="1" applyFill="1" applyBorder="1" applyAlignment="1" applyProtection="1">
      <alignment vertical="center" wrapText="1"/>
      <protection locked="0"/>
    </xf>
    <xf numFmtId="0" fontId="74" fillId="22" borderId="27" xfId="0" applyFont="1" applyFill="1" applyBorder="1" applyAlignment="1" applyProtection="1">
      <alignment vertical="center"/>
      <protection locked="0"/>
    </xf>
    <xf numFmtId="0" fontId="74" fillId="22" borderId="30" xfId="0" applyFont="1" applyFill="1" applyBorder="1" applyAlignment="1" applyProtection="1">
      <alignment vertical="center"/>
      <protection locked="0"/>
    </xf>
    <xf numFmtId="0" fontId="72" fillId="5" borderId="0" xfId="0" applyFont="1" applyFill="1" applyAlignment="1">
      <alignment horizontal="center" vertical="center" wrapText="1"/>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75" fillId="22" borderId="26" xfId="0" quotePrefix="1" applyFont="1" applyFill="1" applyBorder="1" applyAlignment="1" applyProtection="1">
      <alignment vertical="center" wrapText="1"/>
      <protection locked="0"/>
    </xf>
    <xf numFmtId="0" fontId="75" fillId="22" borderId="27" xfId="0" applyFont="1" applyFill="1" applyBorder="1" applyAlignment="1" applyProtection="1">
      <alignment vertical="center"/>
      <protection locked="0"/>
    </xf>
    <xf numFmtId="0" fontId="75" fillId="22" borderId="26" xfId="0" applyFont="1" applyFill="1" applyBorder="1" applyAlignment="1" applyProtection="1">
      <alignmen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7" xfId="0" applyNumberFormat="1" applyFont="1" applyFill="1" applyBorder="1" applyAlignment="1" applyProtection="1">
      <alignment horizontal="lef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3"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9" fontId="18" fillId="2" borderId="27" xfId="0" applyNumberFormat="1" applyFont="1" applyFill="1" applyBorder="1" applyAlignment="1" applyProtection="1">
      <alignment horizontal="left" vertical="center" wrapText="1"/>
      <protection locked="0"/>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3" fillId="3" borderId="7"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60" xfId="0" applyFont="1" applyBorder="1" applyAlignment="1">
      <alignment horizontal="center" vertical="top" wrapText="1"/>
    </xf>
    <xf numFmtId="0" fontId="2" fillId="0" borderId="22" xfId="0" applyFont="1" applyBorder="1" applyAlignment="1">
      <alignment horizontal="center" vertical="top" wrapText="1"/>
    </xf>
    <xf numFmtId="0" fontId="2" fillId="0" borderId="61" xfId="0" applyFont="1" applyBorder="1" applyAlignment="1">
      <alignment horizontal="center" vertical="top"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vertical="center" wrapText="1"/>
    </xf>
    <xf numFmtId="0" fontId="15" fillId="8" borderId="8" xfId="0" applyFont="1" applyFill="1" applyBorder="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protection locked="0"/>
    </xf>
    <xf numFmtId="0" fontId="61" fillId="0" borderId="12" xfId="0" applyFont="1" applyBorder="1" applyAlignment="1">
      <alignment horizontal="center" vertical="center" wrapText="1"/>
    </xf>
    <xf numFmtId="0" fontId="61" fillId="0" borderId="11" xfId="0" applyFont="1" applyBorder="1" applyAlignment="1">
      <alignment horizontal="center" vertical="center" wrapText="1"/>
    </xf>
    <xf numFmtId="0" fontId="59" fillId="0" borderId="0" xfId="0" applyFont="1" applyAlignment="1">
      <alignment horizontal="center" vertical="top" wrapText="1"/>
    </xf>
    <xf numFmtId="0" fontId="61" fillId="0" borderId="3" xfId="0" applyFont="1" applyBorder="1" applyAlignment="1">
      <alignment horizontal="center" vertical="center" wrapText="1"/>
    </xf>
    <xf numFmtId="0" fontId="61" fillId="0" borderId="2" xfId="0" applyFont="1" applyBorder="1" applyAlignment="1">
      <alignment horizontal="center" vertical="center" wrapText="1"/>
    </xf>
    <xf numFmtId="0" fontId="5" fillId="0" borderId="60" xfId="0" applyFont="1" applyBorder="1" applyAlignment="1">
      <alignment horizontal="left" vertical="top" wrapText="1"/>
    </xf>
    <xf numFmtId="0" fontId="5" fillId="0" borderId="22" xfId="0" applyFont="1" applyBorder="1" applyAlignment="1">
      <alignment horizontal="left" vertical="top" wrapText="1"/>
    </xf>
    <xf numFmtId="0" fontId="5" fillId="0" borderId="61" xfId="0" applyFont="1" applyBorder="1" applyAlignment="1">
      <alignment horizontal="left" vertical="top" wrapText="1"/>
    </xf>
    <xf numFmtId="0" fontId="60" fillId="16" borderId="19" xfId="0" applyFont="1" applyFill="1" applyBorder="1" applyAlignment="1">
      <alignment horizontal="center" vertical="center" wrapText="1"/>
    </xf>
    <xf numFmtId="0" fontId="60" fillId="16" borderId="4" xfId="0" applyFont="1" applyFill="1" applyBorder="1" applyAlignment="1">
      <alignment horizontal="center" vertical="center" wrapText="1"/>
    </xf>
    <xf numFmtId="0" fontId="60" fillId="16" borderId="9" xfId="0" applyFont="1" applyFill="1" applyBorder="1" applyAlignment="1">
      <alignment horizontal="center" vertical="center" wrapText="1"/>
    </xf>
    <xf numFmtId="0" fontId="60" fillId="16" borderId="8" xfId="0" applyFont="1" applyFill="1" applyBorder="1" applyAlignment="1">
      <alignment horizontal="center" vertical="center" wrapText="1"/>
    </xf>
    <xf numFmtId="0" fontId="60" fillId="16" borderId="6" xfId="0" applyFont="1" applyFill="1" applyBorder="1" applyAlignment="1">
      <alignment horizontal="center" vertical="center" wrapText="1"/>
    </xf>
    <xf numFmtId="0" fontId="60" fillId="16" borderId="5" xfId="0" applyFont="1" applyFill="1" applyBorder="1" applyAlignment="1">
      <alignment horizontal="center"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25" fillId="13" borderId="12" xfId="0" applyFont="1" applyFill="1" applyBorder="1" applyAlignment="1">
      <alignment wrapText="1"/>
    </xf>
    <xf numFmtId="0" fontId="57" fillId="13" borderId="13" xfId="0" applyFont="1" applyFill="1" applyBorder="1" applyAlignment="1">
      <alignment wrapText="1"/>
    </xf>
    <xf numFmtId="0" fontId="57" fillId="13" borderId="43" xfId="0" applyFont="1" applyFill="1" applyBorder="1" applyAlignment="1">
      <alignment wrapText="1"/>
    </xf>
    <xf numFmtId="0" fontId="42" fillId="0" borderId="0" xfId="0" applyFont="1" applyAlignment="1">
      <alignment horizontal="justify" vertical="center"/>
    </xf>
    <xf numFmtId="0" fontId="0" fillId="0" borderId="0" xfId="0"/>
    <xf numFmtId="0" fontId="44" fillId="0" borderId="0" xfId="0" applyFont="1" applyAlignment="1">
      <alignment horizontal="left" vertical="center" wrapText="1"/>
    </xf>
    <xf numFmtId="0" fontId="39" fillId="0" borderId="0" xfId="0" applyFont="1" applyAlignment="1">
      <alignment horizontal="lef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lignment horizontal="left" vertical="center"/>
    </xf>
    <xf numFmtId="0" fontId="23" fillId="5" borderId="38" xfId="0" applyFont="1" applyFill="1" applyBorder="1" applyAlignment="1">
      <alignment horizontal="left" vertical="center"/>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40"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29" fillId="17" borderId="60" xfId="0" applyFont="1" applyFill="1" applyBorder="1" applyAlignment="1">
      <alignment horizontal="center" vertical="center" wrapText="1"/>
    </xf>
    <xf numFmtId="0" fontId="29" fillId="17" borderId="22" xfId="0" applyFont="1" applyFill="1" applyBorder="1" applyAlignment="1">
      <alignment horizontal="center" vertical="center" wrapText="1"/>
    </xf>
    <xf numFmtId="0" fontId="3" fillId="19" borderId="0" xfId="0" applyFont="1" applyFill="1" applyAlignment="1">
      <alignment vertical="center" wrapText="1"/>
    </xf>
    <xf numFmtId="0" fontId="2" fillId="0" borderId="14" xfId="0" applyFont="1" applyBorder="1" applyAlignment="1">
      <alignment horizontal="center" vertical="center" wrapText="1"/>
    </xf>
    <xf numFmtId="0" fontId="64" fillId="17" borderId="60"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zoomScale="85" zoomScaleNormal="85" zoomScaleSheetLayoutView="100" workbookViewId="0">
      <selection activeCell="F11" sqref="F11:G11"/>
    </sheetView>
  </sheetViews>
  <sheetFormatPr defaultColWidth="12.85546875" defaultRowHeight="15"/>
  <cols>
    <col min="1" max="1" width="9.42578125" style="5" customWidth="1"/>
    <col min="2" max="2" width="60.7109375" style="5" bestFit="1" customWidth="1"/>
    <col min="3" max="3" width="13.140625" style="5" customWidth="1"/>
    <col min="4" max="4" width="18.5703125" style="5" customWidth="1"/>
    <col min="5" max="5" width="15.5703125" style="5" customWidth="1"/>
    <col min="6" max="6" width="24.140625" style="5" customWidth="1"/>
    <col min="7" max="7" width="9.140625" style="5" customWidth="1"/>
    <col min="8" max="8" width="16" style="5" bestFit="1" customWidth="1"/>
    <col min="9" max="9" width="12.28515625" style="5" bestFit="1" customWidth="1"/>
    <col min="10" max="10" width="17.42578125" style="5" customWidth="1"/>
    <col min="11" max="11" width="12.28515625" style="5" bestFit="1" customWidth="1"/>
    <col min="12" max="12" width="12.85546875" style="5"/>
    <col min="13" max="13" width="12.28515625" style="5" bestFit="1" customWidth="1"/>
    <col min="14" max="14" width="15.140625" style="5" customWidth="1"/>
    <col min="15" max="15" width="16.5703125" style="5" customWidth="1"/>
    <col min="16" max="16" width="2.140625" style="5" customWidth="1"/>
    <col min="17" max="17" width="11.85546875" style="5" customWidth="1"/>
    <col min="18" max="18" width="12.85546875" style="5" customWidth="1"/>
    <col min="19" max="19" width="16.85546875" style="5" bestFit="1" customWidth="1"/>
    <col min="20" max="20" width="30.28515625" style="5" customWidth="1"/>
    <col min="21" max="16384" width="12.85546875" style="5"/>
  </cols>
  <sheetData>
    <row r="1" spans="1:20" ht="15" customHeight="1">
      <c r="A1" s="60"/>
      <c r="B1" s="169" t="s">
        <v>0</v>
      </c>
      <c r="C1" s="170"/>
      <c r="D1" s="170"/>
      <c r="E1" s="170"/>
      <c r="F1" s="170"/>
      <c r="G1" s="170"/>
      <c r="H1" s="170"/>
      <c r="I1" s="170"/>
      <c r="J1" s="170"/>
      <c r="K1" s="170"/>
      <c r="L1" s="170"/>
      <c r="M1" s="170"/>
      <c r="N1" s="170"/>
      <c r="O1" s="170"/>
      <c r="P1" s="170"/>
      <c r="Q1" s="170"/>
      <c r="R1" s="170"/>
      <c r="S1" s="170"/>
      <c r="T1" s="171"/>
    </row>
    <row r="2" spans="1:20" ht="36" customHeight="1">
      <c r="A2" s="60"/>
      <c r="B2" s="172" t="s">
        <v>1</v>
      </c>
      <c r="C2" s="173"/>
      <c r="D2" s="173"/>
      <c r="E2" s="173"/>
      <c r="F2" s="173"/>
      <c r="G2" s="173"/>
      <c r="H2" s="173"/>
      <c r="I2" s="173"/>
      <c r="J2" s="173"/>
      <c r="K2" s="173"/>
      <c r="L2" s="173"/>
      <c r="M2" s="173"/>
      <c r="N2" s="173"/>
      <c r="O2" s="173"/>
      <c r="P2" s="173"/>
      <c r="Q2" s="173"/>
      <c r="R2" s="173"/>
      <c r="S2" s="173"/>
      <c r="T2" s="174"/>
    </row>
    <row r="3" spans="1:20" ht="22.5" customHeight="1">
      <c r="A3" s="60"/>
      <c r="B3" s="183" t="s">
        <v>2</v>
      </c>
      <c r="C3" s="183"/>
      <c r="D3" s="185">
        <v>2026</v>
      </c>
      <c r="E3" s="185"/>
      <c r="F3" s="185"/>
      <c r="G3" s="185"/>
      <c r="H3" s="185"/>
      <c r="I3" s="185"/>
      <c r="J3" s="185"/>
      <c r="K3" s="185"/>
      <c r="L3" s="185"/>
      <c r="M3" s="185"/>
      <c r="N3" s="185"/>
      <c r="O3" s="185"/>
      <c r="P3" s="185"/>
      <c r="Q3" s="185"/>
      <c r="R3" s="185"/>
      <c r="S3" s="185"/>
      <c r="T3" s="185"/>
    </row>
    <row r="4" spans="1:20" ht="30.75" customHeight="1">
      <c r="A4" s="60"/>
      <c r="B4" s="183" t="s">
        <v>3</v>
      </c>
      <c r="C4" s="183"/>
      <c r="D4" s="163" t="s">
        <v>4</v>
      </c>
      <c r="E4" s="164"/>
      <c r="F4" s="164"/>
      <c r="G4" s="165"/>
      <c r="H4" s="95" t="s">
        <v>5</v>
      </c>
      <c r="I4" s="166" t="s">
        <v>6</v>
      </c>
      <c r="J4" s="167"/>
      <c r="K4" s="167"/>
      <c r="L4" s="167"/>
      <c r="M4" s="167"/>
      <c r="N4" s="167"/>
      <c r="O4" s="167"/>
      <c r="P4" s="167"/>
      <c r="Q4" s="167"/>
      <c r="R4" s="167"/>
      <c r="S4" s="167"/>
      <c r="T4" s="168"/>
    </row>
    <row r="5" spans="1:20" ht="24.75" customHeight="1">
      <c r="A5" s="60"/>
      <c r="B5" s="184" t="s">
        <v>7</v>
      </c>
      <c r="C5" s="184"/>
      <c r="D5" s="186" t="s">
        <v>8</v>
      </c>
      <c r="E5" s="186"/>
      <c r="F5" s="186"/>
      <c r="G5" s="186"/>
      <c r="H5" s="186"/>
      <c r="I5" s="186"/>
      <c r="J5" s="186"/>
      <c r="K5" s="186"/>
      <c r="L5" s="186"/>
      <c r="M5" s="186"/>
      <c r="N5" s="186"/>
      <c r="O5" s="186"/>
      <c r="P5" s="186"/>
      <c r="Q5" s="186"/>
      <c r="R5" s="186"/>
      <c r="S5" s="186"/>
      <c r="T5" s="186"/>
    </row>
    <row r="6" spans="1:20" ht="24.75" customHeight="1">
      <c r="A6" s="60"/>
      <c r="B6" s="184" t="s">
        <v>9</v>
      </c>
      <c r="C6" s="184"/>
      <c r="D6" s="186" t="s">
        <v>10</v>
      </c>
      <c r="E6" s="186"/>
      <c r="F6" s="186"/>
      <c r="G6" s="186"/>
      <c r="H6" s="186"/>
      <c r="I6" s="186"/>
      <c r="J6" s="186"/>
      <c r="K6" s="186"/>
      <c r="L6" s="186"/>
      <c r="M6" s="186"/>
      <c r="N6" s="186"/>
      <c r="O6" s="186"/>
      <c r="P6" s="186"/>
      <c r="Q6" s="186"/>
      <c r="R6" s="186"/>
      <c r="S6" s="186"/>
      <c r="T6" s="186"/>
    </row>
    <row r="7" spans="1:20" ht="135">
      <c r="A7" s="51" t="s">
        <v>11</v>
      </c>
      <c r="B7" s="49" t="s">
        <v>12</v>
      </c>
      <c r="C7" s="37" t="s">
        <v>13</v>
      </c>
      <c r="D7" s="156" t="s">
        <v>14</v>
      </c>
      <c r="E7" s="157"/>
      <c r="F7" s="156" t="s">
        <v>15</v>
      </c>
      <c r="G7" s="157"/>
      <c r="H7" s="37" t="s">
        <v>16</v>
      </c>
      <c r="I7" s="37" t="s">
        <v>17</v>
      </c>
      <c r="J7" s="37" t="s">
        <v>18</v>
      </c>
      <c r="K7" s="37" t="s">
        <v>17</v>
      </c>
      <c r="L7" s="37" t="s">
        <v>19</v>
      </c>
      <c r="M7" s="37" t="s">
        <v>20</v>
      </c>
      <c r="N7" s="37" t="s">
        <v>21</v>
      </c>
      <c r="O7" s="37" t="s">
        <v>22</v>
      </c>
      <c r="P7" s="181"/>
      <c r="Q7" s="37" t="s">
        <v>23</v>
      </c>
      <c r="R7" s="37" t="s">
        <v>24</v>
      </c>
      <c r="S7" s="37" t="s">
        <v>25</v>
      </c>
      <c r="T7" s="38" t="s">
        <v>26</v>
      </c>
    </row>
    <row r="8" spans="1:20" ht="83.25" customHeight="1">
      <c r="A8" s="147" t="s">
        <v>27</v>
      </c>
      <c r="B8" s="150" t="s">
        <v>28</v>
      </c>
      <c r="C8" s="148">
        <v>0.2</v>
      </c>
      <c r="D8" s="160" t="s">
        <v>29</v>
      </c>
      <c r="E8" s="159"/>
      <c r="F8" s="158" t="s">
        <v>30</v>
      </c>
      <c r="G8" s="159"/>
      <c r="H8" s="35"/>
      <c r="I8" s="36"/>
      <c r="J8" s="36"/>
      <c r="K8" s="36"/>
      <c r="L8" s="36"/>
      <c r="M8" s="36"/>
      <c r="N8" s="36"/>
      <c r="O8" s="45" t="str">
        <f>IF(N8&gt;0,IF(AND(N8&gt;=0,N8&lt;61),1,IF(AND(N8&gt;=61,N8&lt;81),2,IF(AND(N8&gt;=81,N8&lt;91),3,IF(AND(N8&gt;=91,N8&lt;=100),4)))),"")</f>
        <v/>
      </c>
      <c r="P8" s="181"/>
      <c r="Q8" s="36"/>
      <c r="R8" s="45" t="str">
        <f>IF(Q8&gt;0,IF(Q8&gt;90,4,IF(Q8&gt;80,3,IF(Q8&gt;60,2,IF(Q8&lt;=60,1,)))),"")</f>
        <v/>
      </c>
      <c r="S8" s="66">
        <f>C8*Q8/100</f>
        <v>0</v>
      </c>
      <c r="T8" s="135"/>
    </row>
    <row r="9" spans="1:20" ht="73.5" customHeight="1">
      <c r="A9" s="147" t="s">
        <v>31</v>
      </c>
      <c r="B9" s="151" t="s">
        <v>32</v>
      </c>
      <c r="C9" s="148">
        <v>0.3</v>
      </c>
      <c r="D9" s="160" t="s">
        <v>33</v>
      </c>
      <c r="E9" s="159"/>
      <c r="F9" s="160" t="s">
        <v>34</v>
      </c>
      <c r="G9" s="159"/>
      <c r="H9" s="136"/>
      <c r="I9" s="36"/>
      <c r="J9" s="36"/>
      <c r="K9" s="36"/>
      <c r="L9" s="36"/>
      <c r="M9" s="36"/>
      <c r="N9" s="36"/>
      <c r="O9" s="45" t="str">
        <f t="shared" ref="O9:O12" si="0">IF(N9&gt;0,IF(AND(N9&gt;=0,N9&lt;61),1,IF(AND(N9&gt;=61,N9&lt;81),2,IF(AND(N9&gt;=81,N9&lt;91),3,IF(AND(N9&gt;=91,N9&lt;=100),4)))),"")</f>
        <v/>
      </c>
      <c r="P9" s="181"/>
      <c r="Q9" s="36"/>
      <c r="R9" s="45" t="str">
        <f t="shared" ref="R9:R12" si="1">IF(Q9&gt;0,IF(Q9&gt;90,4,IF(Q9&gt;80,3,IF(Q9&gt;60,2,IF(Q9&lt;=60,1,)))),"")</f>
        <v/>
      </c>
      <c r="S9" s="66">
        <f>C9*Q9/100</f>
        <v>0</v>
      </c>
      <c r="T9" s="135"/>
    </row>
    <row r="10" spans="1:20" ht="114.75" customHeight="1">
      <c r="A10" s="147" t="s">
        <v>35</v>
      </c>
      <c r="B10" s="152" t="s">
        <v>36</v>
      </c>
      <c r="C10" s="149">
        <v>0.5</v>
      </c>
      <c r="D10" s="160" t="s">
        <v>37</v>
      </c>
      <c r="E10" s="159"/>
      <c r="F10" s="160" t="s">
        <v>38</v>
      </c>
      <c r="G10" s="159"/>
      <c r="H10" s="136"/>
      <c r="I10" s="36"/>
      <c r="J10" s="36"/>
      <c r="K10" s="36"/>
      <c r="L10" s="36"/>
      <c r="M10" s="36"/>
      <c r="N10" s="36"/>
      <c r="O10" s="45" t="str">
        <f t="shared" si="0"/>
        <v/>
      </c>
      <c r="P10" s="181"/>
      <c r="Q10" s="36"/>
      <c r="R10" s="45" t="str">
        <f t="shared" si="1"/>
        <v/>
      </c>
      <c r="S10" s="66">
        <f>C10*Q10/100</f>
        <v>0</v>
      </c>
      <c r="T10" s="135"/>
    </row>
    <row r="11" spans="1:20" ht="42" customHeight="1">
      <c r="A11" s="52" t="s">
        <v>39</v>
      </c>
      <c r="B11" s="50"/>
      <c r="C11" s="35"/>
      <c r="D11" s="154"/>
      <c r="E11" s="155"/>
      <c r="F11" s="161"/>
      <c r="G11" s="162"/>
      <c r="H11" s="136"/>
      <c r="I11" s="36"/>
      <c r="J11" s="36"/>
      <c r="K11" s="36"/>
      <c r="L11" s="36"/>
      <c r="M11" s="36"/>
      <c r="N11" s="36"/>
      <c r="O11" s="45" t="str">
        <f t="shared" si="0"/>
        <v/>
      </c>
      <c r="P11" s="181"/>
      <c r="Q11" s="36"/>
      <c r="R11" s="45" t="str">
        <f t="shared" si="1"/>
        <v/>
      </c>
      <c r="S11" s="66">
        <f>C11*Q11/100</f>
        <v>0</v>
      </c>
      <c r="T11" s="135"/>
    </row>
    <row r="12" spans="1:20" ht="45" customHeight="1">
      <c r="A12" s="52" t="s">
        <v>39</v>
      </c>
      <c r="B12" s="50"/>
      <c r="C12" s="35"/>
      <c r="D12" s="154"/>
      <c r="E12" s="155"/>
      <c r="F12" s="187"/>
      <c r="G12" s="188"/>
      <c r="H12" s="35"/>
      <c r="I12" s="36"/>
      <c r="J12" s="36"/>
      <c r="K12" s="36"/>
      <c r="L12" s="36"/>
      <c r="M12" s="36"/>
      <c r="N12" s="36"/>
      <c r="O12" s="45" t="str">
        <f t="shared" si="0"/>
        <v/>
      </c>
      <c r="P12" s="182"/>
      <c r="Q12" s="36"/>
      <c r="R12" s="45" t="str">
        <f t="shared" si="1"/>
        <v/>
      </c>
      <c r="S12" s="66">
        <f>C12*Q12/100</f>
        <v>0</v>
      </c>
      <c r="T12" s="135"/>
    </row>
    <row r="13" spans="1:20" ht="42.75">
      <c r="A13" s="60"/>
      <c r="B13" s="61"/>
      <c r="C13" s="62">
        <f>SUM(C8:C12)</f>
        <v>1</v>
      </c>
      <c r="D13" s="63"/>
      <c r="E13" s="63"/>
      <c r="F13" s="63"/>
      <c r="G13" s="63"/>
      <c r="H13" s="63"/>
      <c r="I13" s="63"/>
      <c r="J13" s="63"/>
      <c r="K13" s="63"/>
      <c r="L13" s="63"/>
      <c r="M13" s="63"/>
      <c r="N13" s="63"/>
      <c r="O13" s="63"/>
      <c r="P13" s="63"/>
      <c r="Q13" s="63"/>
      <c r="R13" s="63"/>
      <c r="S13" s="67">
        <f>SUM(S8:S12)</f>
        <v>0</v>
      </c>
      <c r="T13" s="67" t="s">
        <v>40</v>
      </c>
    </row>
    <row r="14" spans="1:20" ht="15.75">
      <c r="A14" s="60"/>
      <c r="B14" s="64" t="s">
        <v>41</v>
      </c>
      <c r="C14" s="63"/>
      <c r="D14" s="63"/>
      <c r="E14" s="63"/>
      <c r="F14" s="63"/>
      <c r="G14" s="63"/>
      <c r="H14" s="63"/>
      <c r="I14" s="63"/>
      <c r="J14" s="63"/>
      <c r="K14" s="63"/>
      <c r="L14" s="63"/>
      <c r="M14" s="63"/>
      <c r="N14" s="63"/>
      <c r="O14" s="63"/>
      <c r="P14" s="63"/>
      <c r="Q14" s="63"/>
      <c r="R14" s="63"/>
      <c r="S14" s="63"/>
    </row>
    <row r="15" spans="1:20" ht="15" customHeight="1">
      <c r="A15" s="60"/>
      <c r="B15" s="13" t="s">
        <v>42</v>
      </c>
      <c r="C15" s="14" t="s">
        <v>43</v>
      </c>
      <c r="D15" s="40" t="s">
        <v>44</v>
      </c>
      <c r="E15" s="15" t="s">
        <v>45</v>
      </c>
      <c r="F15" s="16" t="s">
        <v>46</v>
      </c>
      <c r="G15" s="175"/>
      <c r="H15" s="63"/>
      <c r="I15" s="63"/>
      <c r="J15" s="65"/>
      <c r="K15" s="65"/>
      <c r="L15" s="65"/>
      <c r="M15" s="65"/>
      <c r="N15" s="65"/>
      <c r="O15" s="65"/>
      <c r="P15" s="65"/>
      <c r="Q15" s="63"/>
      <c r="R15" s="63"/>
      <c r="S15" s="63"/>
      <c r="T15" s="60"/>
    </row>
    <row r="16" spans="1:20" ht="39.6" customHeight="1">
      <c r="A16" s="60"/>
      <c r="B16" s="17" t="s">
        <v>47</v>
      </c>
      <c r="C16" s="42" t="s">
        <v>48</v>
      </c>
      <c r="D16" s="41" t="s">
        <v>49</v>
      </c>
      <c r="E16" s="43" t="s">
        <v>50</v>
      </c>
      <c r="F16" s="44" t="s">
        <v>51</v>
      </c>
      <c r="G16" s="176"/>
      <c r="H16" s="179" t="s">
        <v>52</v>
      </c>
      <c r="I16" s="180"/>
      <c r="J16" s="177" t="s">
        <v>53</v>
      </c>
      <c r="K16" s="178"/>
      <c r="L16" s="178"/>
      <c r="M16" s="178"/>
      <c r="N16" s="178"/>
      <c r="O16" s="178"/>
      <c r="P16" s="65"/>
      <c r="Q16" s="63"/>
      <c r="R16" s="63"/>
      <c r="S16" s="63"/>
      <c r="T16" s="60"/>
    </row>
    <row r="17" spans="1:20" ht="62.25" customHeight="1">
      <c r="A17" s="60"/>
      <c r="B17" s="17" t="s">
        <v>54</v>
      </c>
      <c r="C17" s="39" t="s">
        <v>55</v>
      </c>
      <c r="D17" s="39" t="s">
        <v>56</v>
      </c>
      <c r="E17" s="39" t="s">
        <v>57</v>
      </c>
      <c r="F17" s="39" t="s">
        <v>58</v>
      </c>
      <c r="G17" s="176"/>
      <c r="H17" s="63"/>
      <c r="I17" s="63"/>
      <c r="J17" s="153" t="s">
        <v>59</v>
      </c>
      <c r="K17" s="153"/>
      <c r="L17" s="153"/>
      <c r="M17" s="153"/>
      <c r="N17" s="153"/>
      <c r="O17" s="125"/>
      <c r="Q17" s="63"/>
      <c r="R17" s="63"/>
      <c r="S17" s="63"/>
      <c r="T17" s="60"/>
    </row>
  </sheetData>
  <sheetProtection algorithmName="SHA-512" hashValue="RmyXe7zZ3W9hQ0mrBZ56PeU4TqdD4qZGfWXwI8o5x8mWAJKxKZ7ITpiwQP6E3nVqixyclibHui8RZk8q8K5xJQ==" saltValue="jlOMKIXgFwiwUco6OlmRN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J17:N17"/>
    <mergeCell ref="D12:E12"/>
    <mergeCell ref="F7:G7"/>
    <mergeCell ref="F8:G8"/>
    <mergeCell ref="F9:G9"/>
    <mergeCell ref="F10:G10"/>
    <mergeCell ref="F11:G11"/>
    <mergeCell ref="D7:E7"/>
    <mergeCell ref="D8:E8"/>
    <mergeCell ref="D9:E9"/>
    <mergeCell ref="D10:E10"/>
    <mergeCell ref="D11:E11"/>
  </mergeCells>
  <phoneticPr fontId="8" type="noConversion"/>
  <dataValidations disablePrompts="1"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7"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L10" sqref="L10"/>
    </sheetView>
  </sheetViews>
  <sheetFormatPr defaultColWidth="9.140625" defaultRowHeight="11.25"/>
  <cols>
    <col min="1" max="1" width="5.42578125" style="69" customWidth="1"/>
    <col min="2" max="2" width="27" style="2" customWidth="1"/>
    <col min="3" max="4" width="8.42578125" style="2" customWidth="1"/>
    <col min="5" max="5" width="15" style="80" customWidth="1"/>
    <col min="6" max="6" width="25.85546875" style="80" customWidth="1"/>
    <col min="7" max="7" width="12" style="2" customWidth="1"/>
    <col min="8" max="8" width="2" style="2" bestFit="1" customWidth="1"/>
    <col min="9" max="9" width="11.5703125" style="2" customWidth="1"/>
    <col min="10" max="10" width="10.5703125" style="2" customWidth="1"/>
    <col min="11" max="11" width="34.7109375" style="10" customWidth="1"/>
    <col min="12" max="12" width="30.85546875" style="10" customWidth="1"/>
    <col min="13" max="16384" width="9.140625" style="2"/>
  </cols>
  <sheetData>
    <row r="1" spans="1:12" s="1" customFormat="1" ht="52.5" customHeight="1">
      <c r="A1" s="212" t="s">
        <v>60</v>
      </c>
      <c r="B1" s="212"/>
      <c r="C1" s="212"/>
      <c r="D1" s="212"/>
      <c r="E1" s="212"/>
      <c r="F1" s="212"/>
      <c r="G1" s="212"/>
      <c r="H1" s="212"/>
      <c r="I1" s="212"/>
      <c r="J1" s="212"/>
      <c r="K1" s="212"/>
      <c r="L1" s="213"/>
    </row>
    <row r="2" spans="1:12" s="1" customFormat="1" ht="25.5" customHeight="1">
      <c r="A2" s="212" t="s">
        <v>61</v>
      </c>
      <c r="B2" s="212"/>
      <c r="C2" s="212"/>
      <c r="D2" s="212"/>
      <c r="E2" s="212"/>
      <c r="F2" s="212"/>
      <c r="G2" s="212"/>
      <c r="H2" s="212"/>
      <c r="I2" s="212"/>
      <c r="J2" s="212"/>
      <c r="K2" s="212"/>
      <c r="L2" s="88"/>
    </row>
    <row r="3" spans="1:12" s="1" customFormat="1" ht="12.75">
      <c r="A3" s="68"/>
      <c r="B3" s="12"/>
      <c r="C3" s="12"/>
      <c r="D3" s="12"/>
      <c r="E3" s="77"/>
      <c r="F3" s="77"/>
      <c r="G3" s="12"/>
      <c r="H3" s="12"/>
      <c r="I3" s="12"/>
      <c r="J3" s="12"/>
      <c r="K3" s="137"/>
      <c r="L3" s="12"/>
    </row>
    <row r="4" spans="1:12" s="1" customFormat="1" ht="15">
      <c r="A4" s="214" t="s">
        <v>2</v>
      </c>
      <c r="B4" s="214"/>
      <c r="C4" s="214"/>
      <c r="D4" s="215"/>
      <c r="E4" s="215"/>
      <c r="F4" s="215"/>
      <c r="G4" s="215"/>
      <c r="H4" s="215"/>
      <c r="I4" s="215"/>
      <c r="J4" s="215"/>
      <c r="K4" s="215"/>
      <c r="L4" s="215"/>
    </row>
    <row r="5" spans="1:12" s="1" customFormat="1" ht="15">
      <c r="A5" s="214" t="s">
        <v>62</v>
      </c>
      <c r="B5" s="214"/>
      <c r="C5" s="214"/>
      <c r="D5" s="215"/>
      <c r="E5" s="215"/>
      <c r="F5" s="215"/>
      <c r="G5" s="215"/>
      <c r="H5" s="215"/>
      <c r="I5" s="215"/>
      <c r="J5" s="215"/>
      <c r="K5" s="215"/>
      <c r="L5" s="215"/>
    </row>
    <row r="6" spans="1:12" s="1" customFormat="1" ht="15">
      <c r="A6" s="214" t="s">
        <v>63</v>
      </c>
      <c r="B6" s="214"/>
      <c r="C6" s="214"/>
      <c r="D6" s="215"/>
      <c r="E6" s="215"/>
      <c r="F6" s="215"/>
      <c r="G6" s="215"/>
      <c r="H6" s="215"/>
      <c r="I6" s="215"/>
      <c r="J6" s="215"/>
      <c r="K6" s="215"/>
      <c r="L6" s="215"/>
    </row>
    <row r="7" spans="1:12" s="1" customFormat="1" ht="15">
      <c r="A7" s="214" t="s">
        <v>9</v>
      </c>
      <c r="B7" s="214"/>
      <c r="C7" s="214"/>
      <c r="D7" s="215"/>
      <c r="E7" s="215"/>
      <c r="F7" s="215"/>
      <c r="G7" s="215"/>
      <c r="H7" s="215"/>
      <c r="I7" s="215"/>
      <c r="J7" s="215"/>
      <c r="K7" s="215"/>
      <c r="L7" s="215"/>
    </row>
    <row r="8" spans="1:12">
      <c r="B8" s="138"/>
      <c r="C8" s="138"/>
      <c r="D8" s="138"/>
      <c r="E8" s="139"/>
      <c r="F8" s="139"/>
      <c r="G8" s="138"/>
      <c r="H8" s="138"/>
      <c r="I8" s="138"/>
      <c r="J8" s="138"/>
      <c r="K8" s="138"/>
      <c r="L8" s="138"/>
    </row>
    <row r="9" spans="1:12" s="47" customFormat="1" ht="128.25" customHeight="1" thickBot="1">
      <c r="A9" s="140"/>
      <c r="B9" s="141" t="s">
        <v>64</v>
      </c>
      <c r="C9" s="142" t="s">
        <v>65</v>
      </c>
      <c r="D9" s="142" t="s">
        <v>66</v>
      </c>
      <c r="E9" s="189" t="s">
        <v>67</v>
      </c>
      <c r="F9" s="190"/>
      <c r="G9" s="143" t="s">
        <v>68</v>
      </c>
      <c r="H9" s="144"/>
      <c r="I9" s="143" t="s">
        <v>69</v>
      </c>
      <c r="J9" s="143" t="s">
        <v>70</v>
      </c>
      <c r="K9" s="145" t="s">
        <v>71</v>
      </c>
      <c r="L9" s="146" t="s">
        <v>72</v>
      </c>
    </row>
    <row r="10" spans="1:12" ht="70.5" customHeight="1" thickBot="1">
      <c r="A10" s="71">
        <v>1</v>
      </c>
      <c r="B10" s="70" t="s">
        <v>73</v>
      </c>
      <c r="C10" s="46">
        <v>0.15</v>
      </c>
      <c r="D10" s="32">
        <f>+IF((OR($C$10=0,$C$11=0,$C$12=0,$C$13=0,$C$14=0,$C$18=0)),C10/SUM($C$10:$C$18),C10)</f>
        <v>0.15</v>
      </c>
      <c r="E10" s="206" t="s">
        <v>74</v>
      </c>
      <c r="F10" s="207"/>
      <c r="G10" s="18"/>
      <c r="H10" s="53"/>
      <c r="I10" s="19"/>
      <c r="J10" s="33">
        <f>(($D$10))*I10</f>
        <v>0</v>
      </c>
      <c r="K10" s="24"/>
      <c r="L10" s="25"/>
    </row>
    <row r="11" spans="1:12" ht="64.5" customHeight="1" thickBot="1">
      <c r="A11" s="71">
        <v>2</v>
      </c>
      <c r="B11" s="76" t="s">
        <v>75</v>
      </c>
      <c r="C11" s="82">
        <v>0.15</v>
      </c>
      <c r="D11" s="32">
        <f t="shared" ref="D11:D18" si="0">+IF((OR($C$10=0,$C$11=0,$C$12=0,$C$13=0,$C$14=0,$C$18=0)),C11/SUM($C$10:$C$18),C11)</f>
        <v>0.15</v>
      </c>
      <c r="E11" s="210" t="s">
        <v>76</v>
      </c>
      <c r="F11" s="211"/>
      <c r="G11" s="18"/>
      <c r="H11" s="53"/>
      <c r="I11" s="19"/>
      <c r="J11" s="33">
        <f>($D$11)*I11</f>
        <v>0</v>
      </c>
      <c r="K11" s="24"/>
      <c r="L11" s="25"/>
    </row>
    <row r="12" spans="1:12" ht="42.75" customHeight="1" thickBot="1">
      <c r="A12" s="71">
        <v>3</v>
      </c>
      <c r="B12" s="76" t="s">
        <v>77</v>
      </c>
      <c r="C12" s="82">
        <v>0.1</v>
      </c>
      <c r="D12" s="32">
        <f t="shared" si="0"/>
        <v>0.1</v>
      </c>
      <c r="E12" s="210" t="s">
        <v>78</v>
      </c>
      <c r="F12" s="211"/>
      <c r="G12" s="18"/>
      <c r="H12" s="53"/>
      <c r="I12" s="19"/>
      <c r="J12" s="33">
        <f>($D$12)*I12</f>
        <v>0</v>
      </c>
      <c r="K12" s="24"/>
      <c r="L12" s="25"/>
    </row>
    <row r="13" spans="1:12" ht="115.5" customHeight="1" thickBot="1">
      <c r="A13" s="71">
        <v>4</v>
      </c>
      <c r="B13" s="76" t="s">
        <v>79</v>
      </c>
      <c r="C13" s="82">
        <v>0.15</v>
      </c>
      <c r="D13" s="32">
        <f t="shared" si="0"/>
        <v>0.15</v>
      </c>
      <c r="E13" s="210" t="s">
        <v>80</v>
      </c>
      <c r="F13" s="211"/>
      <c r="G13" s="18"/>
      <c r="H13" s="53"/>
      <c r="I13" s="19"/>
      <c r="J13" s="33">
        <f>($D$13)*I13</f>
        <v>0</v>
      </c>
      <c r="K13" s="26"/>
      <c r="L13" s="25"/>
    </row>
    <row r="14" spans="1:12" ht="121.5" customHeight="1" thickBot="1">
      <c r="A14" s="71">
        <v>5</v>
      </c>
      <c r="B14" s="84" t="s">
        <v>81</v>
      </c>
      <c r="C14" s="85">
        <v>0.1</v>
      </c>
      <c r="D14" s="32">
        <f t="shared" si="0"/>
        <v>0.1</v>
      </c>
      <c r="E14" s="210" t="s">
        <v>82</v>
      </c>
      <c r="F14" s="211"/>
      <c r="G14" s="18"/>
      <c r="H14" s="53"/>
      <c r="I14" s="19"/>
      <c r="J14" s="33">
        <f>($D$14)*I14</f>
        <v>0</v>
      </c>
      <c r="K14" s="26"/>
      <c r="L14" s="25"/>
    </row>
    <row r="15" spans="1:12" ht="66" customHeight="1" thickBot="1">
      <c r="A15" s="83">
        <v>6</v>
      </c>
      <c r="B15" s="86" t="s">
        <v>83</v>
      </c>
      <c r="C15" s="87">
        <v>0.1</v>
      </c>
      <c r="D15" s="32">
        <f t="shared" si="0"/>
        <v>0.1</v>
      </c>
      <c r="E15" s="210" t="s">
        <v>84</v>
      </c>
      <c r="F15" s="211"/>
      <c r="G15" s="18"/>
      <c r="H15" s="53"/>
      <c r="I15" s="19"/>
      <c r="J15" s="33">
        <f>($D$15)*I15</f>
        <v>0</v>
      </c>
      <c r="K15" s="26"/>
      <c r="L15" s="25"/>
    </row>
    <row r="16" spans="1:12" ht="56.25" customHeight="1" thickBot="1">
      <c r="A16" s="71">
        <v>7</v>
      </c>
      <c r="B16" s="76" t="s">
        <v>85</v>
      </c>
      <c r="C16" s="82">
        <v>0.05</v>
      </c>
      <c r="D16" s="32">
        <f t="shared" si="0"/>
        <v>0.05</v>
      </c>
      <c r="E16" s="210" t="s">
        <v>86</v>
      </c>
      <c r="F16" s="211"/>
      <c r="G16" s="18"/>
      <c r="H16" s="53"/>
      <c r="I16" s="19"/>
      <c r="J16" s="33">
        <f>($D$16)*I16</f>
        <v>0</v>
      </c>
      <c r="K16" s="26"/>
      <c r="L16" s="25"/>
    </row>
    <row r="17" spans="1:12" ht="68.25" customHeight="1" thickBot="1">
      <c r="A17" s="71">
        <v>8</v>
      </c>
      <c r="B17" s="76" t="s">
        <v>87</v>
      </c>
      <c r="C17" s="82">
        <v>0.05</v>
      </c>
      <c r="D17" s="32">
        <f t="shared" si="0"/>
        <v>0.05</v>
      </c>
      <c r="E17" s="210" t="s">
        <v>88</v>
      </c>
      <c r="F17" s="211"/>
      <c r="G17" s="18"/>
      <c r="H17" s="53"/>
      <c r="I17" s="19"/>
      <c r="J17" s="33">
        <f>($D$17)*I17</f>
        <v>0</v>
      </c>
      <c r="K17" s="26"/>
      <c r="L17" s="25"/>
    </row>
    <row r="18" spans="1:12" ht="84.75" customHeight="1" thickBot="1">
      <c r="A18" s="72">
        <v>9</v>
      </c>
      <c r="B18" s="84" t="s">
        <v>89</v>
      </c>
      <c r="C18" s="85">
        <v>0.15</v>
      </c>
      <c r="D18" s="32">
        <f t="shared" si="0"/>
        <v>0.15</v>
      </c>
      <c r="E18" s="206" t="s">
        <v>90</v>
      </c>
      <c r="F18" s="207"/>
      <c r="G18" s="18"/>
      <c r="H18" s="53"/>
      <c r="I18" s="19"/>
      <c r="J18" s="33">
        <f>($D$18)*I18</f>
        <v>0</v>
      </c>
      <c r="K18" s="27"/>
      <c r="L18" s="25"/>
    </row>
    <row r="19" spans="1:12" ht="53.25" thickBot="1">
      <c r="A19" s="73"/>
      <c r="B19" s="74" t="s">
        <v>91</v>
      </c>
      <c r="C19" s="75">
        <f>+SUM(C10:C18)</f>
        <v>1</v>
      </c>
      <c r="D19" s="75">
        <f>+SUM(D10:D18)</f>
        <v>1</v>
      </c>
      <c r="E19" s="191"/>
      <c r="F19" s="191"/>
      <c r="G19" s="20"/>
      <c r="H19" s="21"/>
      <c r="I19" s="22" t="s">
        <v>92</v>
      </c>
      <c r="J19" s="34">
        <f>SUM(J10:J18)</f>
        <v>0</v>
      </c>
      <c r="K19" s="55"/>
      <c r="L19" s="55"/>
    </row>
    <row r="20" spans="1:12" ht="12.75">
      <c r="B20" s="195"/>
      <c r="C20" s="195"/>
      <c r="D20" s="195"/>
      <c r="E20" s="195"/>
      <c r="F20" s="195"/>
      <c r="G20" s="195"/>
      <c r="H20" s="196"/>
      <c r="I20" s="28" t="s">
        <v>93</v>
      </c>
      <c r="J20" s="29"/>
      <c r="K20" s="55"/>
      <c r="L20" s="55"/>
    </row>
    <row r="21" spans="1:12" ht="14.25">
      <c r="B21" s="195"/>
      <c r="C21" s="195"/>
      <c r="D21" s="195"/>
      <c r="E21" s="195"/>
      <c r="F21" s="195"/>
      <c r="G21" s="195"/>
      <c r="H21" s="196"/>
      <c r="I21" s="23" t="s">
        <v>94</v>
      </c>
      <c r="J21" s="30">
        <f>J19/4</f>
        <v>0</v>
      </c>
      <c r="K21" s="55"/>
      <c r="L21" s="55"/>
    </row>
    <row r="22" spans="1:12" ht="12.75">
      <c r="B22" s="6" t="s">
        <v>41</v>
      </c>
      <c r="C22" s="12"/>
      <c r="D22" s="12"/>
      <c r="E22" s="77"/>
      <c r="F22" s="77"/>
      <c r="G22" s="12"/>
      <c r="H22" s="57"/>
      <c r="I22" s="91"/>
      <c r="J22" s="92"/>
      <c r="K22" s="11"/>
      <c r="L22" s="56"/>
    </row>
    <row r="23" spans="1:12" ht="73.900000000000006" customHeight="1">
      <c r="B23" s="7" t="s">
        <v>42</v>
      </c>
      <c r="C23" s="198" t="s">
        <v>95</v>
      </c>
      <c r="D23" s="199"/>
      <c r="E23" s="200"/>
      <c r="F23" s="208" t="s">
        <v>96</v>
      </c>
      <c r="G23" s="209"/>
      <c r="H23" s="3"/>
      <c r="I23" s="93"/>
      <c r="J23" s="94"/>
      <c r="K23" s="11"/>
      <c r="L23" s="56"/>
    </row>
    <row r="24" spans="1:12" ht="22.5">
      <c r="B24" s="31" t="s">
        <v>97</v>
      </c>
      <c r="C24" s="198" t="s">
        <v>98</v>
      </c>
      <c r="D24" s="200"/>
      <c r="E24" s="78" t="s">
        <v>99</v>
      </c>
      <c r="F24" s="208"/>
      <c r="G24" s="209"/>
      <c r="H24" s="197"/>
      <c r="I24" s="58"/>
      <c r="J24" s="194"/>
      <c r="K24" s="11"/>
      <c r="L24" s="56"/>
    </row>
    <row r="25" spans="1:12" ht="14.25" customHeight="1">
      <c r="B25" s="8">
        <v>1</v>
      </c>
      <c r="C25" s="204" t="s">
        <v>100</v>
      </c>
      <c r="D25" s="205"/>
      <c r="E25" s="79" t="s">
        <v>101</v>
      </c>
      <c r="F25" s="208"/>
      <c r="G25" s="209"/>
      <c r="H25" s="197"/>
      <c r="I25" s="58"/>
      <c r="J25" s="194"/>
      <c r="K25" s="11"/>
      <c r="L25" s="56"/>
    </row>
    <row r="26" spans="1:12" ht="14.25" customHeight="1">
      <c r="B26" s="9">
        <v>2</v>
      </c>
      <c r="C26" s="204" t="s">
        <v>102</v>
      </c>
      <c r="D26" s="205"/>
      <c r="E26" s="79" t="s">
        <v>103</v>
      </c>
      <c r="F26" s="208"/>
      <c r="G26" s="209"/>
      <c r="H26" s="197"/>
      <c r="I26" s="59"/>
      <c r="J26" s="194"/>
      <c r="K26" s="11"/>
      <c r="L26" s="56"/>
    </row>
    <row r="27" spans="1:12" ht="14.25" customHeight="1">
      <c r="B27" s="9">
        <v>3</v>
      </c>
      <c r="C27" s="204" t="s">
        <v>104</v>
      </c>
      <c r="D27" s="205"/>
      <c r="E27" s="79" t="s">
        <v>105</v>
      </c>
      <c r="F27" s="77"/>
      <c r="G27" s="12"/>
      <c r="H27" s="12"/>
      <c r="I27" s="12"/>
      <c r="J27" s="12"/>
      <c r="K27" s="11"/>
      <c r="L27" s="56"/>
    </row>
    <row r="28" spans="1:12" ht="14.25" customHeight="1">
      <c r="B28" s="9">
        <v>4</v>
      </c>
      <c r="C28" s="204" t="s">
        <v>106</v>
      </c>
      <c r="D28" s="205"/>
      <c r="E28" s="79" t="s">
        <v>107</v>
      </c>
      <c r="F28" s="77"/>
      <c r="G28" s="12"/>
      <c r="H28" s="12"/>
      <c r="I28" s="12"/>
      <c r="J28" s="12"/>
      <c r="K28" s="11"/>
      <c r="L28" s="56"/>
    </row>
    <row r="29" spans="1:12" ht="14.25" customHeight="1" thickBot="1">
      <c r="B29" s="97"/>
      <c r="C29" s="97"/>
      <c r="D29" s="97"/>
      <c r="E29" s="98"/>
      <c r="F29" s="77"/>
      <c r="G29" s="12"/>
      <c r="H29" s="12"/>
      <c r="I29" s="12"/>
      <c r="J29" s="12"/>
      <c r="K29" s="11"/>
      <c r="L29" s="56"/>
    </row>
    <row r="30" spans="1:12" ht="33.75" customHeight="1" thickBot="1">
      <c r="B30" s="221" t="s">
        <v>108</v>
      </c>
      <c r="C30" s="222"/>
      <c r="D30" s="222"/>
      <c r="E30" s="222"/>
      <c r="F30" s="222"/>
      <c r="G30" s="222"/>
      <c r="H30" s="222"/>
      <c r="I30" s="223"/>
      <c r="J30" s="12"/>
      <c r="K30" s="11"/>
      <c r="L30" s="56"/>
    </row>
    <row r="31" spans="1:12" ht="14.25" customHeight="1">
      <c r="B31" s="224" t="s">
        <v>109</v>
      </c>
      <c r="C31" s="226" t="s">
        <v>110</v>
      </c>
      <c r="D31" s="227"/>
      <c r="E31" s="103" t="s">
        <v>111</v>
      </c>
      <c r="F31" s="77"/>
      <c r="G31" s="12"/>
      <c r="H31" s="12"/>
      <c r="I31" s="12"/>
      <c r="J31" s="12"/>
      <c r="K31" s="11"/>
      <c r="L31" s="56"/>
    </row>
    <row r="32" spans="1:12" ht="30.75" customHeight="1">
      <c r="B32" s="225"/>
      <c r="C32" s="228"/>
      <c r="D32" s="229"/>
      <c r="E32" s="100" t="s">
        <v>112</v>
      </c>
      <c r="F32" s="77"/>
      <c r="G32" s="12"/>
      <c r="H32" s="12"/>
      <c r="I32" s="12"/>
      <c r="J32" s="12"/>
      <c r="K32" s="11"/>
      <c r="L32" s="56"/>
    </row>
    <row r="33" spans="2:12" ht="14.25" customHeight="1">
      <c r="B33" s="99" t="s">
        <v>113</v>
      </c>
      <c r="C33" s="216" t="s">
        <v>114</v>
      </c>
      <c r="D33" s="217"/>
      <c r="E33" s="101">
        <v>1</v>
      </c>
      <c r="F33" s="77"/>
      <c r="G33" s="12"/>
      <c r="H33" s="12"/>
      <c r="I33" s="12"/>
      <c r="J33" s="12"/>
      <c r="K33" s="11"/>
      <c r="L33" s="56"/>
    </row>
    <row r="34" spans="2:12" ht="14.25" customHeight="1">
      <c r="B34" s="99" t="s">
        <v>115</v>
      </c>
      <c r="C34" s="216" t="s">
        <v>116</v>
      </c>
      <c r="D34" s="217"/>
      <c r="E34" s="102">
        <v>0.9</v>
      </c>
      <c r="F34" s="77"/>
      <c r="G34" s="12"/>
      <c r="H34" s="12"/>
      <c r="I34" s="12"/>
      <c r="J34" s="12"/>
      <c r="K34" s="11"/>
      <c r="L34" s="56"/>
    </row>
    <row r="35" spans="2:12" ht="14.25" customHeight="1">
      <c r="B35" s="99" t="s">
        <v>117</v>
      </c>
      <c r="C35" s="216" t="s">
        <v>118</v>
      </c>
      <c r="D35" s="217"/>
      <c r="E35" s="102">
        <v>0.8</v>
      </c>
      <c r="F35" s="77"/>
      <c r="G35" s="12"/>
      <c r="H35" s="12"/>
      <c r="I35" s="12"/>
      <c r="J35" s="12"/>
      <c r="K35" s="11"/>
      <c r="L35" s="56"/>
    </row>
    <row r="36" spans="2:12" ht="14.25" customHeight="1">
      <c r="B36" s="99" t="s">
        <v>119</v>
      </c>
      <c r="C36" s="216" t="s">
        <v>120</v>
      </c>
      <c r="D36" s="217"/>
      <c r="E36" s="102">
        <v>0.7</v>
      </c>
      <c r="F36" s="77"/>
      <c r="G36" s="12"/>
      <c r="H36" s="12"/>
      <c r="I36" s="12"/>
      <c r="J36" s="12"/>
      <c r="K36" s="11"/>
      <c r="L36" s="56"/>
    </row>
    <row r="37" spans="2:12" ht="14.25" customHeight="1" thickBot="1">
      <c r="B37" s="104" t="s">
        <v>121</v>
      </c>
      <c r="C37" s="219" t="s">
        <v>122</v>
      </c>
      <c r="D37" s="220"/>
      <c r="E37" s="105">
        <v>0.5</v>
      </c>
      <c r="F37" s="77"/>
      <c r="G37" s="12"/>
      <c r="H37" s="12"/>
      <c r="I37" s="12"/>
      <c r="J37" s="12"/>
      <c r="K37" s="11"/>
      <c r="L37" s="56"/>
    </row>
    <row r="38" spans="2:12" ht="110.25" customHeight="1" thickBot="1">
      <c r="B38" s="201" t="s">
        <v>123</v>
      </c>
      <c r="C38" s="202"/>
      <c r="D38" s="202"/>
      <c r="E38" s="202"/>
      <c r="F38" s="202"/>
      <c r="G38" s="202"/>
      <c r="H38" s="202"/>
      <c r="I38" s="202"/>
      <c r="J38" s="203"/>
      <c r="K38" s="11"/>
      <c r="L38" s="56"/>
    </row>
    <row r="39" spans="2:12" ht="125.25" customHeight="1">
      <c r="B39" s="218" t="s">
        <v>124</v>
      </c>
      <c r="C39" s="218"/>
      <c r="D39" s="218"/>
      <c r="E39" s="218"/>
      <c r="F39" s="218"/>
      <c r="G39" s="218"/>
      <c r="H39" s="218"/>
      <c r="I39" s="218"/>
      <c r="J39" s="218"/>
      <c r="K39" s="96"/>
      <c r="L39" s="56"/>
    </row>
    <row r="40" spans="2:12" ht="69" customHeight="1"/>
    <row r="41" spans="2:12" ht="53.25" customHeight="1">
      <c r="B41" s="192"/>
      <c r="C41" s="193"/>
      <c r="D41" s="193"/>
      <c r="E41" s="193"/>
      <c r="F41" s="193"/>
      <c r="G41" s="193"/>
      <c r="H41" s="193"/>
      <c r="I41" s="193"/>
      <c r="J41" s="193"/>
      <c r="K41" s="193"/>
      <c r="L41" s="193"/>
    </row>
    <row r="42" spans="2:12" ht="12.75">
      <c r="B42" s="1"/>
      <c r="C42" s="1"/>
      <c r="D42" s="1"/>
      <c r="E42" s="81"/>
      <c r="F42" s="81"/>
      <c r="G42" s="1"/>
      <c r="H42" s="1"/>
      <c r="I42" s="1"/>
      <c r="J42" s="1"/>
    </row>
    <row r="43" spans="2:12" ht="12.75">
      <c r="H43" s="1"/>
      <c r="I43" s="1"/>
      <c r="J43" s="1"/>
    </row>
    <row r="44" spans="2:12" ht="12.75">
      <c r="H44" s="1"/>
      <c r="I44" s="1"/>
      <c r="J44" s="1"/>
    </row>
    <row r="45" spans="2:12" ht="12.75">
      <c r="H45" s="1"/>
      <c r="I45" s="1"/>
      <c r="J45" s="1"/>
    </row>
    <row r="46" spans="2:12" ht="12.75">
      <c r="H46" s="1"/>
      <c r="I46" s="1"/>
      <c r="J46" s="1"/>
    </row>
  </sheetData>
  <sheetProtection algorithmName="SHA-512" hashValue="e0nY4Devv2Ds4QErv5p1wV9wXpnWb293y3ZbTjUlQMXSEcmyFdCtMAX0dT9pgOr+V88i3iVk8uGvadBU0hmhrg==" saltValue="UkeKOPrcV7ntQvkLmcUwY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3">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2" sqref="A22"/>
    </sheetView>
  </sheetViews>
  <sheetFormatPr defaultColWidth="9.42578125" defaultRowHeight="24.95" customHeight="1"/>
  <cols>
    <col min="1" max="1" width="150.5703125" style="4" customWidth="1"/>
    <col min="2" max="16384" width="9.42578125" style="4"/>
  </cols>
  <sheetData>
    <row r="1" spans="1:1" ht="24.95" customHeight="1">
      <c r="A1" s="131" t="s">
        <v>125</v>
      </c>
    </row>
    <row r="2" spans="1:1" ht="13.5" customHeight="1"/>
    <row r="3" spans="1:1" ht="24.95" customHeight="1">
      <c r="A3" s="4" t="s">
        <v>126</v>
      </c>
    </row>
    <row r="4" spans="1:1" ht="24.95" customHeight="1">
      <c r="A4" s="4" t="s">
        <v>127</v>
      </c>
    </row>
    <row r="5" spans="1:1" ht="30" customHeight="1">
      <c r="A5" s="4" t="s">
        <v>128</v>
      </c>
    </row>
    <row r="6" spans="1:1" ht="24.95" customHeight="1">
      <c r="A6" s="4" t="s">
        <v>129</v>
      </c>
    </row>
    <row r="7" spans="1:1" ht="12" customHeight="1"/>
    <row r="8" spans="1:1" ht="24.95" customHeight="1">
      <c r="A8" s="132" t="s">
        <v>130</v>
      </c>
    </row>
    <row r="9" spans="1:1" ht="15">
      <c r="A9" s="4" t="s">
        <v>131</v>
      </c>
    </row>
    <row r="10" spans="1:1" ht="15">
      <c r="A10" s="4" t="s">
        <v>132</v>
      </c>
    </row>
    <row r="11" spans="1:1" ht="15">
      <c r="A11" s="48"/>
    </row>
    <row r="12" spans="1:1" ht="15">
      <c r="A12" s="48"/>
    </row>
    <row r="13" spans="1:1" ht="15">
      <c r="A13" s="48"/>
    </row>
    <row r="14" spans="1:1" ht="15">
      <c r="A14" s="48"/>
    </row>
    <row r="15" spans="1:1" ht="15">
      <c r="A15" s="48"/>
    </row>
    <row r="16" spans="1:1" ht="15">
      <c r="A16" s="48"/>
    </row>
    <row r="17" spans="1:1" ht="15">
      <c r="A17" s="133" t="s">
        <v>133</v>
      </c>
    </row>
    <row r="18" spans="1:1" ht="60">
      <c r="A18" s="134" t="s">
        <v>134</v>
      </c>
    </row>
    <row r="19" spans="1:1" ht="15">
      <c r="A19" s="4" t="s">
        <v>132</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6" sqref="B6:L6"/>
    </sheetView>
  </sheetViews>
  <sheetFormatPr defaultColWidth="9.140625" defaultRowHeight="11.25"/>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0" customWidth="1"/>
    <col min="13" max="16384" width="9.140625" style="2"/>
  </cols>
  <sheetData>
    <row r="1" spans="1:12" s="1" customFormat="1" ht="30" customHeight="1">
      <c r="A1" s="247" t="s">
        <v>135</v>
      </c>
      <c r="B1" s="248"/>
      <c r="C1" s="248"/>
      <c r="D1" s="248"/>
      <c r="E1" s="248"/>
      <c r="F1" s="248"/>
      <c r="G1" s="248"/>
      <c r="H1" s="248"/>
      <c r="I1" s="248"/>
      <c r="J1" s="248"/>
      <c r="K1" s="248"/>
      <c r="L1" s="249"/>
    </row>
    <row r="2" spans="1:12" s="1" customFormat="1" ht="21" customHeight="1">
      <c r="A2" s="250" t="s">
        <v>2</v>
      </c>
      <c r="B2" s="251"/>
      <c r="C2" s="252" t="s">
        <v>136</v>
      </c>
      <c r="D2" s="252"/>
      <c r="E2" s="252"/>
      <c r="F2" s="252"/>
      <c r="G2" s="252"/>
      <c r="H2" s="252"/>
      <c r="I2" s="252"/>
      <c r="J2" s="252"/>
      <c r="K2" s="252"/>
      <c r="L2" s="253"/>
    </row>
    <row r="3" spans="1:12" s="1" customFormat="1" ht="147.75" customHeight="1">
      <c r="A3" s="254" t="s">
        <v>62</v>
      </c>
      <c r="B3" s="255"/>
      <c r="C3" s="256" t="s">
        <v>137</v>
      </c>
      <c r="D3" s="257"/>
      <c r="E3" s="257"/>
      <c r="F3" s="257"/>
      <c r="G3" s="257"/>
      <c r="H3" s="257"/>
      <c r="I3" s="257"/>
      <c r="J3" s="257"/>
      <c r="K3" s="257"/>
      <c r="L3" s="258"/>
    </row>
    <row r="4" spans="1:12" s="1" customFormat="1" ht="114.75" customHeight="1">
      <c r="A4" s="254" t="s">
        <v>9</v>
      </c>
      <c r="B4" s="255"/>
      <c r="C4" s="256" t="s">
        <v>138</v>
      </c>
      <c r="D4" s="257"/>
      <c r="E4" s="257"/>
      <c r="F4" s="257"/>
      <c r="G4" s="257"/>
      <c r="H4" s="257"/>
      <c r="I4" s="257"/>
      <c r="J4" s="257"/>
      <c r="K4" s="257"/>
      <c r="L4" s="258"/>
    </row>
    <row r="5" spans="1:12" s="1" customFormat="1" ht="25.5" customHeight="1">
      <c r="A5" s="262" t="s">
        <v>139</v>
      </c>
      <c r="B5" s="263"/>
      <c r="C5" s="263"/>
      <c r="D5" s="263"/>
      <c r="E5" s="263"/>
      <c r="F5" s="263"/>
      <c r="G5" s="263"/>
      <c r="H5" s="263"/>
      <c r="I5" s="263"/>
      <c r="J5" s="263"/>
      <c r="K5" s="263"/>
      <c r="L5" s="264"/>
    </row>
    <row r="6" spans="1:12" s="48" customFormat="1" ht="279" customHeight="1">
      <c r="A6" s="126" t="s">
        <v>140</v>
      </c>
      <c r="B6" s="230" t="s">
        <v>141</v>
      </c>
      <c r="C6" s="231"/>
      <c r="D6" s="231"/>
      <c r="E6" s="231"/>
      <c r="F6" s="231"/>
      <c r="G6" s="231"/>
      <c r="H6" s="231"/>
      <c r="I6" s="231"/>
      <c r="J6" s="231"/>
      <c r="K6" s="231"/>
      <c r="L6" s="232"/>
    </row>
    <row r="7" spans="1:12" s="48" customFormat="1" ht="75.75" customHeight="1">
      <c r="A7" s="126" t="s">
        <v>142</v>
      </c>
      <c r="B7" s="233" t="s">
        <v>143</v>
      </c>
      <c r="C7" s="231"/>
      <c r="D7" s="231"/>
      <c r="E7" s="231"/>
      <c r="F7" s="231"/>
      <c r="G7" s="231"/>
      <c r="H7" s="231"/>
      <c r="I7" s="231"/>
      <c r="J7" s="231"/>
      <c r="K7" s="231"/>
      <c r="L7" s="232"/>
    </row>
    <row r="8" spans="1:12" s="48" customFormat="1" ht="120.75" customHeight="1">
      <c r="A8" s="126" t="s">
        <v>144</v>
      </c>
      <c r="B8" s="233" t="s">
        <v>145</v>
      </c>
      <c r="C8" s="231"/>
      <c r="D8" s="231"/>
      <c r="E8" s="231"/>
      <c r="F8" s="231"/>
      <c r="G8" s="231"/>
      <c r="H8" s="231"/>
      <c r="I8" s="231"/>
      <c r="J8" s="231"/>
      <c r="K8" s="231"/>
      <c r="L8" s="232"/>
    </row>
    <row r="9" spans="1:12" s="48" customFormat="1" ht="70.5" customHeight="1">
      <c r="A9" s="126" t="s">
        <v>146</v>
      </c>
      <c r="B9" s="233" t="s">
        <v>147</v>
      </c>
      <c r="C9" s="231"/>
      <c r="D9" s="231"/>
      <c r="E9" s="231"/>
      <c r="F9" s="231"/>
      <c r="G9" s="231"/>
      <c r="H9" s="231"/>
      <c r="I9" s="231"/>
      <c r="J9" s="231"/>
      <c r="K9" s="231"/>
      <c r="L9" s="232"/>
    </row>
    <row r="10" spans="1:12" s="1" customFormat="1" ht="25.5" customHeight="1">
      <c r="A10" s="262" t="s">
        <v>148</v>
      </c>
      <c r="B10" s="263"/>
      <c r="C10" s="263"/>
      <c r="D10" s="263"/>
      <c r="E10" s="263"/>
      <c r="F10" s="263"/>
      <c r="G10" s="263"/>
      <c r="H10" s="263"/>
      <c r="I10" s="263"/>
      <c r="J10" s="263"/>
      <c r="K10" s="263"/>
      <c r="L10" s="264"/>
    </row>
    <row r="11" spans="1:12" s="48" customFormat="1" ht="78" customHeight="1">
      <c r="A11" s="127" t="s">
        <v>149</v>
      </c>
      <c r="B11" s="240" t="s">
        <v>150</v>
      </c>
      <c r="C11" s="241"/>
      <c r="D11" s="241"/>
      <c r="E11" s="241"/>
      <c r="F11" s="241"/>
      <c r="G11" s="241"/>
      <c r="H11" s="241"/>
      <c r="I11" s="241"/>
      <c r="J11" s="241"/>
      <c r="K11" s="241"/>
      <c r="L11" s="242"/>
    </row>
    <row r="12" spans="1:12" s="48" customFormat="1" ht="61.5" customHeight="1">
      <c r="A12" s="127" t="s">
        <v>151</v>
      </c>
      <c r="B12" s="230" t="s">
        <v>152</v>
      </c>
      <c r="C12" s="231"/>
      <c r="D12" s="231"/>
      <c r="E12" s="231"/>
      <c r="F12" s="231"/>
      <c r="G12" s="231"/>
      <c r="H12" s="231"/>
      <c r="I12" s="231"/>
      <c r="J12" s="231"/>
      <c r="K12" s="231"/>
      <c r="L12" s="232"/>
    </row>
    <row r="13" spans="1:12" s="48" customFormat="1" ht="96.75" customHeight="1">
      <c r="A13" s="127" t="s">
        <v>153</v>
      </c>
      <c r="B13" s="230" t="s">
        <v>154</v>
      </c>
      <c r="C13" s="231"/>
      <c r="D13" s="231"/>
      <c r="E13" s="231"/>
      <c r="F13" s="231"/>
      <c r="G13" s="231"/>
      <c r="H13" s="231"/>
      <c r="I13" s="231"/>
      <c r="J13" s="231"/>
      <c r="K13" s="231"/>
      <c r="L13" s="232"/>
    </row>
    <row r="14" spans="1:12" ht="12.75">
      <c r="A14" s="237"/>
      <c r="B14" s="238"/>
      <c r="C14" s="238"/>
      <c r="D14" s="238"/>
      <c r="E14" s="238"/>
      <c r="F14" s="238"/>
      <c r="G14" s="238"/>
      <c r="H14" s="238"/>
      <c r="I14" s="238"/>
      <c r="J14" s="238"/>
      <c r="K14" s="238"/>
      <c r="L14" s="239"/>
    </row>
    <row r="15" spans="1:12" s="48" customFormat="1" ht="114.75" customHeight="1">
      <c r="A15" s="128" t="s">
        <v>155</v>
      </c>
      <c r="B15" s="234" t="s">
        <v>156</v>
      </c>
      <c r="C15" s="235"/>
      <c r="D15" s="235"/>
      <c r="E15" s="235"/>
      <c r="F15" s="235"/>
      <c r="G15" s="235"/>
      <c r="H15" s="235"/>
      <c r="I15" s="235"/>
      <c r="J15" s="235"/>
      <c r="K15" s="235"/>
      <c r="L15" s="236"/>
    </row>
    <row r="16" spans="1:12" s="54" customFormat="1" ht="65.25" customHeight="1">
      <c r="A16" s="129" t="s">
        <v>157</v>
      </c>
      <c r="B16" s="259" t="s">
        <v>158</v>
      </c>
      <c r="C16" s="260"/>
      <c r="D16" s="260"/>
      <c r="E16" s="260"/>
      <c r="F16" s="260"/>
      <c r="G16" s="260"/>
      <c r="H16" s="260"/>
      <c r="I16" s="260"/>
      <c r="J16" s="260"/>
      <c r="K16" s="260"/>
      <c r="L16" s="261"/>
    </row>
    <row r="17" spans="1:15" ht="12.75">
      <c r="A17" s="1"/>
      <c r="B17" s="1"/>
      <c r="C17" s="1"/>
      <c r="D17" s="1"/>
      <c r="E17" s="1"/>
      <c r="F17" s="1"/>
      <c r="G17" s="1"/>
      <c r="H17" s="1"/>
      <c r="I17" s="1"/>
      <c r="J17" s="1"/>
      <c r="K17" s="1"/>
      <c r="L17" s="2"/>
    </row>
    <row r="18" spans="1:15" ht="49.5" customHeight="1">
      <c r="A18" s="246" t="s">
        <v>159</v>
      </c>
      <c r="B18" s="246"/>
      <c r="C18" s="246"/>
      <c r="D18" s="246"/>
      <c r="E18" s="246"/>
      <c r="F18" s="246"/>
      <c r="G18" s="246"/>
      <c r="H18" s="246"/>
      <c r="I18" s="246"/>
      <c r="J18" s="246"/>
      <c r="K18" s="246"/>
      <c r="L18" s="246"/>
      <c r="M18" s="90"/>
      <c r="N18" s="90"/>
      <c r="O18" s="90"/>
    </row>
    <row r="19" spans="1:15" ht="15.75">
      <c r="A19" s="130" t="s">
        <v>160</v>
      </c>
      <c r="B19" s="54"/>
      <c r="C19" s="54"/>
      <c r="D19" s="54"/>
      <c r="E19" s="54"/>
      <c r="F19" s="54"/>
      <c r="G19" s="54"/>
      <c r="H19" s="54"/>
      <c r="I19" s="54"/>
      <c r="J19" s="54"/>
      <c r="K19" s="54"/>
      <c r="L19" s="54"/>
      <c r="M19" s="54"/>
      <c r="N19" s="54"/>
      <c r="O19" s="54"/>
    </row>
    <row r="20" spans="1:15" ht="15.75">
      <c r="A20" s="130" t="s">
        <v>161</v>
      </c>
      <c r="B20" s="54"/>
      <c r="C20" s="54"/>
      <c r="D20" s="54"/>
      <c r="E20" s="54"/>
      <c r="F20" s="54"/>
      <c r="G20" s="54"/>
      <c r="H20" s="54"/>
      <c r="I20" s="54"/>
      <c r="J20" s="54"/>
      <c r="K20" s="54"/>
      <c r="L20" s="54"/>
      <c r="M20" s="54"/>
      <c r="N20" s="54"/>
      <c r="O20" s="54"/>
    </row>
    <row r="21" spans="1:15" ht="15.75">
      <c r="A21" s="130" t="s">
        <v>162</v>
      </c>
      <c r="B21" s="54"/>
      <c r="C21" s="54"/>
      <c r="D21" s="54"/>
      <c r="E21" s="54"/>
      <c r="F21" s="54"/>
      <c r="G21" s="54"/>
      <c r="H21" s="54"/>
      <c r="I21" s="54"/>
      <c r="J21" s="54"/>
      <c r="K21" s="54"/>
      <c r="L21" s="54"/>
      <c r="M21" s="54"/>
      <c r="N21" s="54"/>
      <c r="O21" s="54"/>
    </row>
    <row r="22" spans="1:15" ht="15.75">
      <c r="A22" s="89" t="s">
        <v>163</v>
      </c>
      <c r="B22" s="54"/>
      <c r="C22" s="54"/>
      <c r="D22" s="54"/>
      <c r="E22" s="54"/>
      <c r="F22" s="54"/>
      <c r="G22" s="54"/>
      <c r="H22" s="54"/>
      <c r="I22" s="54"/>
      <c r="J22" s="54"/>
      <c r="K22" s="54"/>
      <c r="L22" s="54"/>
      <c r="M22" s="54"/>
      <c r="N22" s="54"/>
      <c r="O22" s="54"/>
    </row>
    <row r="23" spans="1:15" ht="15">
      <c r="A23" s="89"/>
      <c r="B23" s="54"/>
      <c r="C23" s="54"/>
      <c r="D23" s="54"/>
      <c r="E23" s="54"/>
      <c r="F23" s="54"/>
      <c r="G23" s="54"/>
      <c r="H23" s="54"/>
      <c r="I23" s="54"/>
      <c r="J23" s="54"/>
      <c r="K23" s="54"/>
      <c r="L23" s="54"/>
      <c r="M23" s="54"/>
      <c r="N23" s="54"/>
      <c r="O23" s="54"/>
    </row>
    <row r="24" spans="1:15" ht="50.25" customHeight="1">
      <c r="A24" s="245" t="s">
        <v>164</v>
      </c>
      <c r="B24" s="245"/>
      <c r="C24" s="245"/>
      <c r="D24" s="245"/>
      <c r="E24" s="245"/>
      <c r="F24" s="245"/>
      <c r="G24" s="245"/>
      <c r="H24" s="245"/>
      <c r="I24" s="245"/>
      <c r="J24" s="245"/>
      <c r="K24" s="245"/>
      <c r="L24" s="245"/>
      <c r="M24" s="54"/>
      <c r="N24" s="54"/>
      <c r="O24" s="54"/>
    </row>
    <row r="25" spans="1:15" ht="15.75">
      <c r="A25" s="89" t="s">
        <v>165</v>
      </c>
      <c r="B25" s="54"/>
      <c r="C25" s="54"/>
      <c r="D25" s="54"/>
      <c r="E25" s="54"/>
      <c r="F25" s="54"/>
      <c r="G25" s="54"/>
      <c r="H25" s="54"/>
      <c r="I25" s="54"/>
      <c r="J25" s="54"/>
      <c r="K25" s="54"/>
      <c r="L25" s="54"/>
      <c r="M25" s="54"/>
      <c r="N25" s="54"/>
      <c r="O25" s="54"/>
    </row>
    <row r="26" spans="1:15" ht="15.75">
      <c r="A26" s="89" t="s">
        <v>166</v>
      </c>
      <c r="B26" s="54"/>
      <c r="C26" s="54"/>
      <c r="D26" s="54"/>
      <c r="E26" s="54"/>
      <c r="F26" s="54"/>
      <c r="G26" s="54"/>
      <c r="H26" s="54"/>
      <c r="I26" s="54"/>
      <c r="J26" s="54"/>
      <c r="K26" s="54"/>
      <c r="L26" s="54"/>
      <c r="M26" s="54"/>
      <c r="N26" s="54"/>
      <c r="O26" s="54"/>
    </row>
    <row r="27" spans="1:15" ht="15" customHeight="1">
      <c r="A27" s="243" t="s">
        <v>167</v>
      </c>
      <c r="B27" s="244"/>
      <c r="C27" s="244"/>
      <c r="D27" s="244"/>
      <c r="E27" s="244"/>
      <c r="F27" s="244"/>
      <c r="G27" s="244"/>
      <c r="H27" s="244"/>
      <c r="I27" s="244"/>
      <c r="J27" s="244"/>
      <c r="K27" s="244"/>
      <c r="L27" s="244"/>
      <c r="M27" s="244"/>
      <c r="N27" s="244"/>
      <c r="O27" s="244"/>
    </row>
    <row r="28" spans="1:15" ht="15" customHeight="1">
      <c r="A28" s="243" t="s">
        <v>168</v>
      </c>
      <c r="B28" s="244"/>
      <c r="C28" s="244"/>
      <c r="D28" s="244"/>
      <c r="E28" s="244"/>
      <c r="F28" s="244"/>
      <c r="G28" s="244"/>
      <c r="H28" s="244"/>
      <c r="I28" s="244"/>
      <c r="J28" s="244"/>
      <c r="K28" s="244"/>
      <c r="L28" s="244"/>
      <c r="M28" s="244"/>
      <c r="N28" s="244"/>
      <c r="O28" s="244"/>
    </row>
  </sheetData>
  <sheetProtection algorithmName="SHA-512" hashValue="Pjrt8nWgCHa80pBz0hEuU0i31s93ruWAPlQcjVnSvr9EbY0EtT3WedZ2JoV9MTmEIBCkotyd4mVTCIu0lexHQw==" saltValue="ZjWlWDK9oMj8TOk+v7rngA=="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3BCA-9B02-47AE-9FCB-ED24610EE160}">
  <sheetPr>
    <tabColor rgb="FFFF0000"/>
  </sheetPr>
  <dimension ref="A1:E61"/>
  <sheetViews>
    <sheetView topLeftCell="B32" workbookViewId="0">
      <selection activeCell="E28" sqref="E28"/>
    </sheetView>
  </sheetViews>
  <sheetFormatPr defaultRowHeight="15"/>
  <cols>
    <col min="1" max="1" width="9.140625" style="107"/>
    <col min="2" max="2" width="36.7109375" style="106" customWidth="1"/>
    <col min="3" max="3" width="73.28515625" style="106" customWidth="1"/>
    <col min="4" max="4" width="78.7109375" style="106" customWidth="1"/>
    <col min="5" max="5" width="44.7109375" style="106" customWidth="1"/>
  </cols>
  <sheetData>
    <row r="1" spans="1:5" ht="114.75" customHeight="1" thickBot="1">
      <c r="B1" s="265" t="s">
        <v>169</v>
      </c>
      <c r="C1" s="266"/>
      <c r="D1" s="266"/>
      <c r="E1" s="266"/>
    </row>
    <row r="2" spans="1:5" ht="27" customHeight="1">
      <c r="B2" s="108" t="s">
        <v>170</v>
      </c>
      <c r="C2" s="108" t="s">
        <v>171</v>
      </c>
      <c r="D2" s="108" t="s">
        <v>172</v>
      </c>
      <c r="E2" s="108" t="s">
        <v>173</v>
      </c>
    </row>
    <row r="3" spans="1:5">
      <c r="B3" s="108"/>
      <c r="C3" s="108"/>
      <c r="D3" s="108"/>
      <c r="E3" s="108"/>
    </row>
    <row r="4" spans="1:5" ht="177.75" customHeight="1">
      <c r="A4" s="109" t="s">
        <v>174</v>
      </c>
      <c r="B4" s="110" t="s">
        <v>175</v>
      </c>
      <c r="C4" s="122" t="s">
        <v>176</v>
      </c>
      <c r="D4" s="111" t="s">
        <v>177</v>
      </c>
      <c r="E4" s="111" t="s">
        <v>178</v>
      </c>
    </row>
    <row r="5" spans="1:5" ht="34.5" customHeight="1">
      <c r="B5" s="267" t="s">
        <v>179</v>
      </c>
      <c r="C5" s="267"/>
      <c r="D5" s="267"/>
      <c r="E5" s="267"/>
    </row>
    <row r="6" spans="1:5" ht="215.25" customHeight="1">
      <c r="B6" s="267" t="s">
        <v>180</v>
      </c>
      <c r="C6" s="267"/>
      <c r="D6" s="267"/>
      <c r="E6" s="267"/>
    </row>
    <row r="7" spans="1:5" ht="76.5">
      <c r="A7" s="109" t="s">
        <v>181</v>
      </c>
      <c r="B7" s="112" t="s">
        <v>182</v>
      </c>
      <c r="C7" s="123" t="s">
        <v>183</v>
      </c>
      <c r="D7" s="113" t="s">
        <v>184</v>
      </c>
      <c r="E7" s="114" t="s">
        <v>185</v>
      </c>
    </row>
    <row r="8" spans="1:5" ht="211.5" customHeight="1">
      <c r="A8" s="109" t="s">
        <v>186</v>
      </c>
      <c r="B8" s="115" t="s">
        <v>187</v>
      </c>
      <c r="C8" s="124" t="s">
        <v>188</v>
      </c>
      <c r="D8" s="115" t="s">
        <v>189</v>
      </c>
      <c r="E8" s="115" t="s">
        <v>190</v>
      </c>
    </row>
    <row r="9" spans="1:5" ht="126.75" customHeight="1" thickBot="1">
      <c r="A9" s="116" t="s">
        <v>191</v>
      </c>
      <c r="B9" s="117" t="s">
        <v>170</v>
      </c>
      <c r="C9" s="117" t="s">
        <v>192</v>
      </c>
      <c r="D9" s="117" t="s">
        <v>172</v>
      </c>
      <c r="E9" s="117" t="s">
        <v>193</v>
      </c>
    </row>
    <row r="10" spans="1:5" ht="94.5" customHeight="1" thickBot="1">
      <c r="B10" s="265" t="s">
        <v>194</v>
      </c>
      <c r="C10" s="266"/>
      <c r="D10" s="266"/>
      <c r="E10" s="266"/>
    </row>
    <row r="11" spans="1:5">
      <c r="B11" s="108" t="s">
        <v>170</v>
      </c>
      <c r="C11" s="108" t="s">
        <v>171</v>
      </c>
      <c r="D11" s="108" t="s">
        <v>172</v>
      </c>
      <c r="E11" s="108" t="s">
        <v>173</v>
      </c>
    </row>
    <row r="12" spans="1:5">
      <c r="B12" s="108"/>
      <c r="C12" s="108"/>
      <c r="D12" s="108"/>
      <c r="E12" s="108"/>
    </row>
    <row r="13" spans="1:5" ht="175.5" customHeight="1">
      <c r="A13" s="109" t="s">
        <v>174</v>
      </c>
      <c r="B13" s="110" t="s">
        <v>175</v>
      </c>
      <c r="C13" s="111" t="s">
        <v>195</v>
      </c>
      <c r="D13" s="111" t="s">
        <v>177</v>
      </c>
      <c r="E13" s="111" t="s">
        <v>178</v>
      </c>
    </row>
    <row r="14" spans="1:5" ht="39.75" customHeight="1">
      <c r="B14" s="267" t="s">
        <v>179</v>
      </c>
      <c r="C14" s="267"/>
      <c r="D14" s="267"/>
      <c r="E14" s="267"/>
    </row>
    <row r="15" spans="1:5" ht="131.25" customHeight="1">
      <c r="B15" s="267" t="s">
        <v>180</v>
      </c>
      <c r="C15" s="267"/>
      <c r="D15" s="267"/>
      <c r="E15" s="267"/>
    </row>
    <row r="16" spans="1:5" ht="76.5">
      <c r="A16" s="109" t="s">
        <v>181</v>
      </c>
      <c r="B16" s="112" t="s">
        <v>182</v>
      </c>
      <c r="C16" s="113" t="s">
        <v>196</v>
      </c>
      <c r="D16" s="113" t="s">
        <v>184</v>
      </c>
      <c r="E16" s="114" t="s">
        <v>185</v>
      </c>
    </row>
    <row r="17" spans="1:5" ht="51">
      <c r="A17" s="109" t="s">
        <v>186</v>
      </c>
      <c r="B17" s="118" t="s">
        <v>197</v>
      </c>
      <c r="C17" s="119" t="s">
        <v>198</v>
      </c>
      <c r="D17" s="119" t="s">
        <v>199</v>
      </c>
      <c r="E17" s="119" t="s">
        <v>200</v>
      </c>
    </row>
    <row r="18" spans="1:5" ht="140.25" customHeight="1" thickBot="1">
      <c r="A18" s="116" t="s">
        <v>191</v>
      </c>
      <c r="B18" s="117" t="s">
        <v>170</v>
      </c>
      <c r="C18" s="117" t="s">
        <v>201</v>
      </c>
      <c r="D18" s="117" t="s">
        <v>172</v>
      </c>
      <c r="E18" s="117" t="s">
        <v>193</v>
      </c>
    </row>
    <row r="19" spans="1:5" ht="57" customHeight="1" thickBot="1">
      <c r="B19" s="265" t="s">
        <v>202</v>
      </c>
      <c r="C19" s="266"/>
      <c r="D19" s="266"/>
      <c r="E19" s="266"/>
    </row>
    <row r="20" spans="1:5">
      <c r="B20" s="108" t="s">
        <v>170</v>
      </c>
      <c r="C20" s="108" t="s">
        <v>171</v>
      </c>
      <c r="D20" s="108" t="s">
        <v>172</v>
      </c>
      <c r="E20" s="108" t="s">
        <v>173</v>
      </c>
    </row>
    <row r="21" spans="1:5" ht="178.5" customHeight="1">
      <c r="A21" s="109" t="s">
        <v>174</v>
      </c>
      <c r="B21" s="110" t="s">
        <v>175</v>
      </c>
      <c r="C21" s="111" t="s">
        <v>195</v>
      </c>
      <c r="D21" s="111" t="s">
        <v>177</v>
      </c>
      <c r="E21" s="111" t="s">
        <v>178</v>
      </c>
    </row>
    <row r="22" spans="1:5" ht="47.25" customHeight="1">
      <c r="B22" s="267" t="s">
        <v>179</v>
      </c>
      <c r="C22" s="267"/>
      <c r="D22" s="267"/>
      <c r="E22" s="267"/>
    </row>
    <row r="23" spans="1:5" ht="136.5" customHeight="1">
      <c r="B23" s="267" t="s">
        <v>180</v>
      </c>
      <c r="C23" s="267"/>
      <c r="D23" s="267"/>
      <c r="E23" s="267"/>
    </row>
    <row r="24" spans="1:5" ht="76.5">
      <c r="A24" s="109" t="s">
        <v>181</v>
      </c>
      <c r="B24" s="112" t="s">
        <v>182</v>
      </c>
      <c r="C24" s="113" t="s">
        <v>196</v>
      </c>
      <c r="D24" s="113" t="s">
        <v>184</v>
      </c>
      <c r="E24" s="114" t="s">
        <v>185</v>
      </c>
    </row>
    <row r="25" spans="1:5" ht="38.25">
      <c r="A25" s="109" t="s">
        <v>186</v>
      </c>
      <c r="B25" s="118" t="s">
        <v>182</v>
      </c>
      <c r="C25" s="119" t="s">
        <v>203</v>
      </c>
      <c r="D25" s="119" t="s">
        <v>204</v>
      </c>
      <c r="E25" s="120" t="s">
        <v>205</v>
      </c>
    </row>
    <row r="26" spans="1:5" ht="128.25" customHeight="1" thickBot="1">
      <c r="A26" s="116" t="s">
        <v>191</v>
      </c>
      <c r="B26" s="117" t="s">
        <v>170</v>
      </c>
      <c r="C26" s="117" t="s">
        <v>201</v>
      </c>
      <c r="D26" s="117" t="s">
        <v>172</v>
      </c>
      <c r="E26" s="117" t="s">
        <v>193</v>
      </c>
    </row>
    <row r="27" spans="1:5" ht="317.25" customHeight="1" thickBot="1">
      <c r="B27" s="269" t="s">
        <v>206</v>
      </c>
      <c r="C27" s="266"/>
      <c r="D27" s="266"/>
      <c r="E27" s="266"/>
    </row>
    <row r="28" spans="1:5">
      <c r="B28" s="108" t="s">
        <v>170</v>
      </c>
      <c r="C28" s="108" t="s">
        <v>171</v>
      </c>
      <c r="D28" s="108" t="s">
        <v>172</v>
      </c>
      <c r="E28" s="108" t="s">
        <v>173</v>
      </c>
    </row>
    <row r="29" spans="1:5">
      <c r="B29" s="108"/>
      <c r="C29" s="108"/>
      <c r="D29" s="108"/>
      <c r="E29" s="108"/>
    </row>
    <row r="30" spans="1:5" ht="127.5">
      <c r="A30" s="109" t="s">
        <v>174</v>
      </c>
      <c r="B30" s="110" t="s">
        <v>175</v>
      </c>
      <c r="C30" s="111" t="s">
        <v>195</v>
      </c>
      <c r="D30" s="111" t="s">
        <v>177</v>
      </c>
      <c r="E30" s="111" t="s">
        <v>178</v>
      </c>
    </row>
    <row r="31" spans="1:5" ht="67.5" customHeight="1">
      <c r="B31" s="267" t="s">
        <v>179</v>
      </c>
      <c r="C31" s="267"/>
      <c r="D31" s="267"/>
      <c r="E31" s="267"/>
    </row>
    <row r="32" spans="1:5" ht="144.75" customHeight="1">
      <c r="B32" s="267" t="s">
        <v>180</v>
      </c>
      <c r="C32" s="267"/>
      <c r="D32" s="267"/>
      <c r="E32" s="267"/>
    </row>
    <row r="33" spans="1:5" ht="76.5">
      <c r="A33" s="109" t="s">
        <v>181</v>
      </c>
      <c r="B33" s="112" t="s">
        <v>182</v>
      </c>
      <c r="C33" s="113" t="s">
        <v>196</v>
      </c>
      <c r="D33" s="113" t="s">
        <v>184</v>
      </c>
      <c r="E33" s="114" t="s">
        <v>185</v>
      </c>
    </row>
    <row r="34" spans="1:5" ht="63.75">
      <c r="A34" s="116" t="s">
        <v>191</v>
      </c>
      <c r="B34" s="117" t="s">
        <v>170</v>
      </c>
      <c r="C34" s="117" t="s">
        <v>207</v>
      </c>
      <c r="D34" s="117" t="s">
        <v>172</v>
      </c>
      <c r="E34" s="117" t="s">
        <v>193</v>
      </c>
    </row>
    <row r="35" spans="1:5">
      <c r="A35" s="121"/>
      <c r="B35" s="268"/>
      <c r="C35" s="268"/>
      <c r="D35" s="268"/>
      <c r="E35" s="268"/>
    </row>
    <row r="61" ht="15" customHeight="1"/>
  </sheetData>
  <mergeCells count="13">
    <mergeCell ref="B31:E31"/>
    <mergeCell ref="B32:E32"/>
    <mergeCell ref="B35:E35"/>
    <mergeCell ref="B19:E19"/>
    <mergeCell ref="B10:E10"/>
    <mergeCell ref="B22:E22"/>
    <mergeCell ref="B23:E23"/>
    <mergeCell ref="B27:E27"/>
    <mergeCell ref="B1:E1"/>
    <mergeCell ref="B5:E5"/>
    <mergeCell ref="B6:E6"/>
    <mergeCell ref="B14:E14"/>
    <mergeCell ref="B15:E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ass.,monit.,sintesi.</vt:lpstr>
      <vt:lpstr>comportamenti EP_INC_NO_ RESP</vt:lpstr>
      <vt:lpstr>RELAZIONE DI SINTESI</vt:lpstr>
      <vt:lpstr>Istruzioni Compilazione</vt:lpstr>
      <vt:lpstr>Obiettivi EP_NO_RESP</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NICOLA ALESSANDRO MARTI</cp:lastModifiedBy>
  <cp:revision/>
  <dcterms:created xsi:type="dcterms:W3CDTF">2014-11-14T17:12:20Z</dcterms:created>
  <dcterms:modified xsi:type="dcterms:W3CDTF">2026-03-31T13:37:35Z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