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mmunitystudentiunina-my.sharepoint.com/personal/nicmarti_unina_it/Documents/SITO WEB UNINA/PUBBLICAZIONI ANNO 2026/03 MAR/31/"/>
    </mc:Choice>
  </mc:AlternateContent>
  <xr:revisionPtr revIDLastSave="0" documentId="8_{E859A9F3-0860-4468-8ECF-0B20259C7865}" xr6:coauthVersionLast="47" xr6:coauthVersionMax="47" xr10:uidLastSave="{00000000-0000-0000-0000-000000000000}"/>
  <bookViews>
    <workbookView xWindow="-120" yWindow="-120" windowWidth="29040" windowHeight="15720" tabRatio="791" xr2:uid="{00000000-000D-0000-FFFF-FFFF00000000}"/>
  </bookViews>
  <sheets>
    <sheet name="OBIETTIVI ass.,monit.,sintesi." sheetId="7" r:id="rId1"/>
    <sheet name="comportamenti EP_INC_NO_ RESP" sheetId="8" r:id="rId2"/>
    <sheet name="RELAZIONE DI SINTESI" sheetId="9" r:id="rId3"/>
    <sheet name="Istruzioni Compilazione" sheetId="11" r:id="rId4"/>
    <sheet name="Obiettivi EP_NO_RESP" sheetId="13" r:id="rId5"/>
  </sheets>
  <definedNames>
    <definedName name="_xlnm.Print_Area" localSheetId="1">'comportamenti EP_INC_NO_ RESP'!$A$1:$L$39</definedName>
    <definedName name="_xlnm.Print_Area" localSheetId="3">'Istruzioni Compilazione'!$A$1:$L$16</definedName>
    <definedName name="_xlnm.Print_Area" localSheetId="0">'OBIETTIVI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 i="7" l="1"/>
  <c r="R10" i="7"/>
  <c r="R11" i="7"/>
  <c r="R12" i="7"/>
  <c r="R8" i="7"/>
  <c r="D11" i="8"/>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<sst xmlns="http://schemas.openxmlformats.org/spreadsheetml/2006/main" count="282" uniqueCount="203">
  <si>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</si>
  <si>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</si>
  <si>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</si>
  <si>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</si>
  <si>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</si>
  <si>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</si>
  <si>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</si>
  <si>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</si>
  <si>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</si>
  <si>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</si>
  <si>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</si>
  <si>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</si>
  <si>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</si>
  <si>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</si>
  <si>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</si>
  <si>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2026)</t>
  </si>
  <si>
    <t>Scostamento</t>
  </si>
  <si>
    <t>Risultato Raggiunto (%)
(**)</t>
  </si>
  <si>
    <t>Punteggio in autovalutazione (*)</t>
  </si>
  <si>
    <t>Punteggio in valutazione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</si>
  <si>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</si>
  <si>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</si>
  <si>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</si>
  <si>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</si>
  <si>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</si>
  <si>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</si>
  <si>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</si>
  <si>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</si>
  <si>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</si>
  <si>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</si>
  <si>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</si>
  <si>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</si>
  <si>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</si>
  <si>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</si>
  <si>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</si>
  <si>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</si>
  <si>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</si>
  <si>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</si>
  <si>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</si>
  <si>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</si>
  <si>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</si>
  <si>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</si>
  <si>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</si>
  <si>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15/02/2026 al Valutatore e da questo trasmessa ad URSTA ENTRO IL 28/02/2026 con riferimento ai comportamenti agiti in tutto l’anno 2025</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</si>
  <si>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</si>
  <si>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</si>
  <si>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</si>
  <si>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</si>
  <si>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</si>
  <si>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</si>
  <si>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</si>
  <si>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</si>
  <si>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</si>
  <si>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</si>
  <si>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</si>
  <si>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</si>
  <si>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</si>
  <si>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</si>
  <si>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</si>
  <si>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</si>
  <si>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</si>
  <si>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</si>
  <si>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</si>
  <si>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2025</t>
    </r>
  </si>
  <si>
    <t>A tal riguardo si tiene conto  del rispetto delle scadenze per la trasmisisone  entro il 15/2/2026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</si>
  <si>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</si>
  <si>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</si>
  <si>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</si>
  <si>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</si>
  <si>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</si>
  <si>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</si>
  <si>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</si>
  <si>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2025,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</si>
  <si>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</si>
  <si>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</si>
  <si>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</si>
  <si>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</si>
  <si>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</si>
  <si>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</si>
  <si>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</si>
  <si>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</si>
  <si>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</si>
  <si>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</si>
  <si>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</si>
  <si>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</si>
  <si>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</si>
  <si>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</si>
  <si>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</si>
  <si>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</si>
  <si>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</si>
  <si>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nel SMVP 2024,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</si>
  <si>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</si>
  <si>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</si>
  <si>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</si>
  <si>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</si>
  <si>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</si>
  <si>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</si>
  <si>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</si>
  <si>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</si>
  <si>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</si>
  <si>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</si>
  <si>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</si>
  <si>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</si>
  <si>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</si>
  <si>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</si>
  <si>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2025, par. 4.5 - Conseguenze di un'eventuale valutazione negativa)</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</si>
  <si>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</si>
  <si>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</si>
  <si>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</si>
  <si>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</si>
  <si>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</si>
  <si>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</si>
  <si>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</si>
  <si>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</si>
  <si>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</si>
  <si>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</si>
  <si>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ISTRUZIONI PER LA COMPILAZIONE</t>
  </si>
  <si>
    <t>Inserire "Anno 2025" oppure il periodo di afferenza alla Struttura in caso di conferimento di incarico in corso d'anno/cessazione/passaggio di categoria (es. dal 4/5/2025 al 31/12/2025)</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</si>
  <si>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</si>
  <si>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</si>
  <si>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SCHEDA  DI VALUTAZIONE DEGLI OBIETTIVI OPERATIVI</t>
  </si>
  <si>
    <t>1. Assegnazione Obiettivi operativi</t>
  </si>
  <si>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</si>
  <si>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2025</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2025 </t>
    </r>
    <r>
      <rPr>
        <sz val="10"/>
        <color rgb="FF000000"/>
        <rFont val="Verdana"/>
        <family val="2"/>
      </rPr>
      <t xml:space="preserve"> con riferimento ai risultati intermedi raggiunti al 31 ottobre.
</t>
    </r>
  </si>
  <si>
    <t>3.Rendicontazione finale risultati raggiunti ed Autovalutazione</t>
  </si>
  <si>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</si>
  <si>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</si>
  <si>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</si>
  <si>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</si>
  <si>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</si>
  <si>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</si>
  <si>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</si>
  <si>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</si>
  <si>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</si>
  <si>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</si>
  <si>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Per i dettagli si rinvia all’</t>
    </r>
    <r>
      <rPr>
        <i/>
        <sz val="10"/>
        <color rgb="FF000000"/>
        <rFont val="Verdana"/>
        <family val="2"/>
      </rPr>
      <t>SMVP 2025.</t>
    </r>
  </si>
  <si>
    <r>
      <t xml:space="preserve">In relazione alla </t>
    </r>
    <r>
      <rPr>
        <b/>
        <sz val="12"/>
        <rFont val="Calibri"/>
        <family val="2"/>
      </rPr>
      <t xml:space="preserve">voce di comportamento ‘ORIENTAMENTO ALL’APPRENDIMENTO- </t>
    </r>
    <r>
      <rPr>
        <b/>
        <i/>
        <sz val="12"/>
        <rFont val="Calibri"/>
        <family val="2"/>
      </rPr>
      <t xml:space="preserve">Formazione’ </t>
    </r>
    <r>
      <rPr>
        <b/>
        <sz val="12"/>
        <rFont val="Calibri"/>
        <family val="2"/>
      </rPr>
      <t xml:space="preserve">(cfr. Ultima voce dei comportamenti), </t>
    </r>
    <r>
      <rPr>
        <sz val="12"/>
        <rFont val="Calibri"/>
        <family val="2"/>
      </rPr>
      <t xml:space="preserve">si fa riferimento ai corsi autorizzati per il tramite dell’Ufficio formazione per i quali il valutato abbia conseguito il relativo </t>
    </r>
    <r>
      <rPr>
        <u/>
        <sz val="12"/>
        <rFont val="Calibri"/>
        <family val="2"/>
      </rPr>
      <t>attestato</t>
    </r>
    <r>
      <rPr>
        <sz val="12"/>
        <rFont val="Calibri"/>
        <family val="2"/>
      </rPr>
      <t xml:space="preserve"> nel 2025, tenendo conto del </t>
    </r>
    <r>
      <rPr>
        <u/>
        <sz val="12"/>
        <rFont val="Calibri"/>
        <family val="2"/>
      </rPr>
      <t>numero minimo di 40 ore annue di formazione, inclusa la formazione obbligatoria</t>
    </r>
    <r>
      <rPr>
        <sz val="12"/>
        <rFont val="Calibri"/>
        <family val="2"/>
      </rPr>
      <t>. Il punteggio di valutazione, nella scala da 1 a 4, è calcolato secondo i seguenti criteri:</t>
    </r>
  </si>
  <si>
    <r>
      <rPr>
        <sz val="12"/>
        <color rgb="FF000000"/>
        <rFont val="Wingdings"/>
      </rPr>
      <t>ü</t>
    </r>
    <r>
      <rPr>
        <sz val="7"/>
        <color rgb="FF000000"/>
        <rFont val="Times New Roman"/>
      </rPr>
      <t xml:space="preserve">  </t>
    </r>
    <r>
      <rPr>
        <sz val="12"/>
        <color rgb="FF000000"/>
        <rFont val="Calibri"/>
      </rPr>
      <t>1 = nessun attestato di formazione relativo alla formazione obbligatoria;</t>
    </r>
  </si>
  <si>
    <r>
      <rPr>
        <sz val="12"/>
        <color rgb="FF000000"/>
        <rFont val="Wingdings"/>
      </rPr>
      <t>ü</t>
    </r>
    <r>
      <rPr>
        <sz val="7"/>
        <color rgb="FF000000"/>
        <rFont val="Times New Roman"/>
      </rPr>
      <t xml:space="preserve">  </t>
    </r>
    <r>
      <rPr>
        <sz val="12"/>
        <color rgb="FF000000"/>
        <rFont val="Calibri"/>
      </rPr>
      <t>2= ore di formazione fruite - con rilascio del relativo attestato nel 2025 – inferiore a 20, inclusa la formazione obbligatoria;</t>
    </r>
  </si>
  <si>
    <r>
      <rPr>
        <sz val="12"/>
        <color rgb="FF000000"/>
        <rFont val="Wingdings"/>
      </rPr>
      <t>ü</t>
    </r>
    <r>
      <rPr>
        <sz val="7"/>
        <color rgb="FF000000"/>
        <rFont val="Times New Roman"/>
      </rPr>
      <t xml:space="preserve">  </t>
    </r>
    <r>
      <rPr>
        <sz val="12"/>
        <color rgb="FF000000"/>
        <rFont val="Calibri"/>
      </rPr>
      <t>3 = ore di formazione fruite - con rilascio del relativo attestato nel 2025 – inferiore a 40 e pari o superiore a 20, inclusa la formazione obbligatoria;</t>
    </r>
  </si>
  <si>
    <r>
      <t>ü</t>
    </r>
    <r>
      <rPr>
        <sz val="7"/>
        <rFont val="Times New Roman"/>
        <family val="1"/>
      </rPr>
      <t xml:space="preserve">  </t>
    </r>
    <r>
      <rPr>
        <sz val="12"/>
        <rFont val="Calibri"/>
        <family val="2"/>
      </rPr>
      <t>4 = ore di formazione fruite - con rilascio del relativo attestato nel 2025 - pari ad almeno 40, inclusa la formazione obbligatoria.</t>
    </r>
  </si>
  <si>
    <r>
      <rPr>
        <sz val="7"/>
        <rFont val="Times New Roman"/>
        <family val="1"/>
      </rPr>
      <t xml:space="preserve">  </t>
    </r>
    <r>
      <rPr>
        <sz val="12"/>
        <rFont val="Calibri"/>
        <family val="2"/>
      </rPr>
      <t xml:space="preserve">Relativamente alle unità di personale per le quali sia stato </t>
    </r>
    <r>
      <rPr>
        <b/>
        <u/>
        <sz val="12"/>
        <rFont val="Calibri"/>
        <family val="2"/>
      </rPr>
      <t xml:space="preserve">pianificato </t>
    </r>
    <r>
      <rPr>
        <u/>
        <sz val="12"/>
        <rFont val="Calibri"/>
        <family val="2"/>
      </rPr>
      <t>nel 2025 un numero di ore di formazione inferiore a 40</t>
    </r>
    <r>
      <rPr>
        <sz val="12"/>
        <rFont val="Calibri"/>
        <family val="2"/>
      </rPr>
      <t xml:space="preserve"> (es. neoassunti o coloro che cessano dal servizio in corso d’anno), si tiene conto della </t>
    </r>
    <r>
      <rPr>
        <u/>
        <sz val="12"/>
        <rFont val="Calibri"/>
        <family val="2"/>
      </rPr>
      <t>percentuale di completamento</t>
    </r>
    <r>
      <rPr>
        <sz val="12"/>
        <rFont val="Calibri"/>
        <family val="2"/>
      </rPr>
      <t xml:space="preserve"> del numero di ore di formazione pianificate;  in tal caso il punteggio di valutazione, nella scala da 1 a 4, è calcolato secondo i seguenti criteri:</t>
    </r>
  </si>
  <si>
    <r>
      <t>ü</t>
    </r>
    <r>
      <rPr>
        <sz val="7"/>
        <rFont val="Calibri"/>
        <family val="2"/>
        <scheme val="minor"/>
      </rPr>
      <t xml:space="preserve">  </t>
    </r>
    <r>
      <rPr>
        <sz val="12"/>
        <rFont val="Calibri"/>
        <family val="2"/>
        <scheme val="minor"/>
      </rPr>
      <t xml:space="preserve">1 </t>
    </r>
    <r>
      <rPr>
        <sz val="12"/>
        <rFont val="Calibri"/>
        <family val="2"/>
      </rPr>
      <t>= nessun attestato di formazione relativo alla formazione obbligatoria;</t>
    </r>
  </si>
  <si>
    <r>
      <t>ü</t>
    </r>
    <r>
      <rPr>
        <sz val="7"/>
        <rFont val="Times New Roman"/>
        <family val="1"/>
      </rPr>
      <t xml:space="preserve">  </t>
    </r>
    <r>
      <rPr>
        <sz val="12"/>
        <rFont val="Calibri"/>
        <family val="2"/>
      </rPr>
      <t>2=  ore di formazione fruite - con rilascio del relativo attestato nel 2025 – inferiore al 50% rispetto a quelle pianificate (&lt;50%), inclusa la formazione obbligatoria;</t>
    </r>
  </si>
  <si>
    <r>
      <t xml:space="preserve">   ü</t>
    </r>
    <r>
      <rPr>
        <sz val="7"/>
        <rFont val="Times New Roman"/>
        <family val="1"/>
      </rPr>
      <t xml:space="preserve">  </t>
    </r>
    <r>
      <rPr>
        <sz val="12"/>
        <rFont val="Calibri"/>
        <family val="2"/>
      </rPr>
      <t>3 = ore di formazione fruite - con rilascio del relativo attestato nel 2025 – superiore o pari al 50% e inferiore al 100% rispetto a quelle pianificate (&gt;= 50% e &lt; 100%), inclusa la formazione obbligatoria;</t>
    </r>
  </si>
  <si>
    <r>
      <t xml:space="preserve">   ü</t>
    </r>
    <r>
      <rPr>
        <sz val="7"/>
        <rFont val="Times New Roman"/>
        <family val="1"/>
      </rPr>
      <t xml:space="preserve">  </t>
    </r>
    <r>
      <rPr>
        <sz val="12"/>
        <rFont val="Calibri"/>
        <family val="2"/>
      </rPr>
      <t>4 =ore di formazione fruite - con rilascio del relativo attestato nel 2025 – pari al 100% di quelle pianificate, inclusa la formazione obbligatoria.</t>
    </r>
  </si>
  <si>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</si>
  <si>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</si>
  <si>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r>
      <t>OBIETTIVO/</t>
    </r>
    <r>
      <rPr>
        <b/>
        <sz val="10"/>
        <rFont val="Calibri"/>
        <family val="2"/>
      </rPr>
      <t>AZIONI</t>
    </r>
  </si>
  <si>
    <t>INDICATORE</t>
  </si>
  <si>
    <t>1_2025</t>
  </si>
  <si>
    <t>Etica e Trasparenza</t>
  </si>
  <si>
    <r>
      <rPr>
        <sz val="10"/>
        <color rgb="FF000000"/>
        <rFont val="Calibri"/>
      </rPr>
      <t xml:space="preserve">obiettivo AT- Rafforzamento e difesa dei valori etici e dell’integrità nella comunità accademica. 
</t>
    </r>
    <r>
      <rPr>
        <b/>
        <sz val="10"/>
        <color rgb="FF000000"/>
        <rFont val="Calibri"/>
      </rPr>
      <t xml:space="preserve">Attuazione, </t>
    </r>
    <r>
      <rPr>
        <b/>
        <u/>
        <sz val="10"/>
        <color rgb="FF000000"/>
        <rFont val="Calibri"/>
      </rPr>
      <t>per la parte di competenza</t>
    </r>
    <r>
      <rPr>
        <b/>
        <sz val="10"/>
        <color rgb="FF000000"/>
        <rFont val="Calibri"/>
      </rPr>
      <t>, delle seguenti azioni (con pari sub-peso delle 3 azioni)</t>
    </r>
    <r>
      <rPr>
        <b/>
        <i/>
        <sz val="10"/>
        <color rgb="FF000000"/>
        <rFont val="Calibri"/>
      </rPr>
      <t xml:space="preserve">:
</t>
    </r>
    <r>
      <rPr>
        <sz val="10"/>
        <color rgb="FF000000"/>
        <rFont val="Calibri"/>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r>
    <r>
      <rPr>
        <b/>
        <sz val="10"/>
        <color rgb="FF000000"/>
        <rFont val="Calibri"/>
      </rPr>
      <t>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</si>
  <si>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</si>
  <si>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</si>
  <si>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*Qualora nell’ambito di competenza del Funzionario/Elevata Professionalità con incarico conferito dal Direttore generale non rientri l’attuazione di specifiche misure per la prevenzione della corruzione, si dovrà darne conto in sede di invio del monitoraggio all'Ufficio Etica e Trasparenza; in tal caso, il peso complessivo dell'OBIETTIVO  è distribuito in misura uguale tra le  azioni B) e C).</t>
  </si>
  <si>
    <t xml:space="preserve">**  Si segnala che:
1. nella pagina web ‘dedicata’ alle strutture decentrate (raggiungibile dal link pubblicato in area riservata, alla voce Anticorruzione) sono messi a disposizione - a cura dell’Ufficio Etica e trasparenza (UET) -  i facsimili personalizzati da utilizzare per le azioni A e B e per i relativi monitoraggi.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si procede verificando l'invio dei 3 monitoraggi entro il termine stabilito per ciascuno, attribuendo il 100% per l'invio entro i termini. In caso di mancato rispetto dei termini si individuerà il valore medio di ritardo attribuendo 0  in caso di ritardo superiore a 30 gg o di mancato invio, mentre in caso di ritardo compreso tra 1 e 30 gg la percentuale di attuazione sarà calcolata proporzionalmente sulla media dei giorni di ritardo.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
</t>
  </si>
  <si>
    <t>2_2025</t>
  </si>
  <si>
    <t>Strategico - PSA- TRAIETTORIA Semplificazione e Università Agile </t>
  </si>
  <si>
    <r>
      <rPr>
        <sz val="10"/>
        <color rgb="FF000000"/>
        <rFont val="Calibri"/>
      </rPr>
      <t xml:space="preserve">Rafforzamento e miglioramento del livello di tutela dei dati personali.                                                                                   
</t>
    </r>
    <r>
      <rPr>
        <b/>
        <sz val="10"/>
        <color rgb="FF000000"/>
        <rFont val="Calibri"/>
      </rPr>
      <t>Aggiornamento del Registro dei trattamenti di Ateneo</t>
    </r>
    <r>
      <rPr>
        <sz val="10"/>
        <color rgb="FF000000"/>
        <rFont val="Calibri"/>
      </rPr>
      <t xml:space="preserve"> </t>
    </r>
    <r>
      <rPr>
        <b/>
        <sz val="10"/>
        <color rgb="FF000000"/>
        <rFont val="Calibri"/>
      </rPr>
      <t>ad opera dei Referenti del trattamento (art. 7 del Regolamento di Ateneo in materia di trattamento dei Dati Personali) 
peso: 10%</t>
    </r>
  </si>
  <si>
    <r>
      <t xml:space="preserve">percentuale di trattamenti di competenza dell'Ufficio per i quali si procede all'aggiornamento/conferma/modifica dei dati   riportati nella piattaforma DPM, tenendo conto  delle indicazioni trasmesse dall'Ufficio Privacy
</t>
    </r>
    <r>
      <rPr>
        <b/>
        <i/>
        <sz val="10"/>
        <rFont val="Calibri"/>
        <family val="2"/>
      </rPr>
      <t xml:space="preserve">
</t>
    </r>
  </si>
  <si>
    <r>
      <rPr>
        <b/>
        <sz val="10"/>
        <rFont val="Calibri"/>
        <family val="2"/>
      </rPr>
      <t xml:space="preserve">100%
</t>
    </r>
    <r>
      <rPr>
        <sz val="10"/>
        <rFont val="Calibri"/>
        <family val="2"/>
      </rPr>
      <t xml:space="preserve">
</t>
    </r>
    <r>
      <rPr>
        <b/>
        <sz val="10"/>
        <rFont val="Calibri"/>
        <family val="2"/>
      </rPr>
      <t xml:space="preserve"> </t>
    </r>
  </si>
  <si>
    <t>3_2025</t>
  </si>
  <si>
    <t>Strategico - PSA- TRAIETTORIA Semplificazione e Università Agile 
Agenda 2030, ob. 16 - Etica e Trasparenza</t>
  </si>
  <si>
    <r>
      <rPr>
        <b/>
        <sz val="10"/>
        <color rgb="FF000000"/>
        <rFont val="Calibri"/>
      </rPr>
      <t xml:space="preserve">
Monitoraggio e rispetto dei tempi di pagamento (art. 4 bis, d.l. 13/2023, conv. con l. 41/23)
</t>
    </r>
    <r>
      <rPr>
        <b/>
        <i/>
        <sz val="10"/>
        <color rgb="FF000000"/>
        <rFont val="Calibri"/>
      </rPr>
      <t xml:space="preserve">peso: 60%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</si>
  <si>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2025. </t>
    </r>
    <r>
      <rPr>
        <sz val="10"/>
        <rFont val="Calibri"/>
        <family val="2"/>
      </rPr>
      <t xml:space="preserve">
N.B. Tale  </t>
    </r>
    <r>
      <rPr>
        <i/>
        <sz val="10"/>
        <rFont val="Calibri"/>
        <family val="2"/>
      </rPr>
      <t>report</t>
    </r>
    <r>
      <rPr>
        <sz val="10"/>
        <rFont val="Calibri"/>
        <family val="2"/>
      </rPr>
      <t xml:space="preserve"> di dettaglio  deve essere  relativo a tutte le eventuali fatture elettroniche di competenza scadute nell'anno 2025 (ossia quelle per le quali siano decorsi 30 giorni dalla ricezione tramite SDI) e non pagate nel termine di 30 gg (utilizzando la stampa della procedura di contabilità U-Gov) e dovrà recare:  il codice identificativo SDI, la relativa data di ricezione in SDI, la data di accettazione o rifiuto della fattura (con l'indicazione dell'eventuale accettazione intervenuta per decorrenza termini), le motivazioni del ritardato pagamento e tutte le relative segnalazioni effettuate  (indicando gli estremi delle relative PEC/note) in attuazione delle circolari a cura dell'Area Bilancio e Finanza-Ufficio di Supporto alla Gestione Economico Finanziaria  pubblicate al link https://www.unina.it/trasparenza/disposizionigenerali#circolari (Nota PG/2024/0019082 del 14/02/2024,   
Nota PG/2024/0152596 del 27/11/2024 e successive istruzioni operative)</t>
    </r>
  </si>
  <si>
    <r>
      <t xml:space="preserve">100%
</t>
    </r>
    <r>
      <rPr>
        <sz val="10"/>
        <rFont val="Calibri"/>
        <family val="2"/>
      </rPr>
      <t xml:space="preserve">
</t>
    </r>
    <r>
      <rPr>
        <b/>
        <sz val="10"/>
        <rFont val="Calibri"/>
        <family val="2"/>
      </rPr>
      <t xml:space="preserve"> </t>
    </r>
  </si>
  <si>
    <t>N_2025</t>
  </si>
  <si>
    <t xml:space="preserve">Ulteriori obiettivi sono assegnati secondo le indicazioni di cui al Sistema di Misurazione e Valutazione della Performance 2025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</si>
  <si>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</si>
  <si>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</si>
  <si>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</si>
  <si>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</si>
  <si>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t>Strategico - PSA -
OBIETTIVO 6 –
Ricerca Globale e OBIETTIVO 7 - Engaged University- Azioni 6.1 e 7.4</t>
  </si>
  <si>
    <r>
      <rPr>
        <b/>
        <i/>
        <sz val="10"/>
        <rFont val="Calibri"/>
        <family val="2"/>
      </rPr>
      <t xml:space="preserve">PROGETTI PNRR e PRIN-PNRR
</t>
    </r>
    <r>
      <rPr>
        <sz val="10"/>
        <rFont val="Calibri"/>
        <family val="2"/>
      </rPr>
      <t>Monitoraggio dell'andamento del/i progetto/i e della spesa</t>
    </r>
  </si>
  <si>
    <t>n. comunicazioni</t>
  </si>
  <si>
    <t xml:space="preserve">n. 2 comunicazioni </t>
  </si>
  <si>
    <t xml:space="preserve">Ulteriori obiettivi sono assegnati secondo le indicazioni di cui al Sistema di Misurazione e Valutazione della Performance 2025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</si>
  <si>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organizzativi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</si>
  <si>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t>supporto ai coordinatori dei corsi di studio per l'implementazione/aggiornamento delle schede SUA-CdS</t>
  </si>
  <si>
    <t>SI/NO</t>
  </si>
  <si>
    <t>SI, entro il 15.5
(N.B. sono diramate istruzioni operative/organizzati appositi focus group)</t>
  </si>
  <si>
    <r>
      <t xml:space="preserve">2.2.3 E) obiettivi organizzativi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Ufficio Organi collegiali, alta Formazione e Rapporti con il Territorio - Dip Studi Umanistici
Ufficio Supporto alla Logistica, alla Sicurezza e alle Infrastrutt - Dip Ingegn Elettrica e delle Tecnologie dell'Inform
Ufficio Amministrazione, Personale e Servizi Dipartimentali - Dip Scienze economiche e statistiche
Ufficio Supporto alla Sicurezza, allo Smaltimento Rifiuti Speciali e  alle Attività didattiche - Dip Scienze Chimiche
Ufficio Contratti, Logistica e Personale - Dip Ingegneria civile, edile ed ambientale
Ufficio Acquisti e Logistica - Dip Ingegneria Industriale
Ufficio Acquisti, Logistica e Magazzino - Dip Architettura
Ufficio Gestione Personale non strutturato - Dip Agraria
Ufficio Gestione Personale strutturato, Sicurezza e Servizi Generali - Dip Agraria
Ufficio Sicurezza, Patrimonio e Logistica - Dip Giurisprudenza
Ufficio Acquisti, Servizi e Gestione del Personale - Dip Medicina clinica e Chirurgia
Ufficio Area tecnica - Dip Fisica "Ettore Pancini"
Ufficio Supporto alla Ricerca - Dip Neuroscienze e Scienze riproduttive ed odontostomatologiche
Ufficio Protocollo e Personale - Dip Giurisprudenza
Ufficio Supporto agli Acquisti di Beni e Servizi - Dip Neuroscienze e Scienze riproduttive ed odontostomatologiche
Ufficio Personale e Rapporti di Lavoro autonomo - Dip Studi Umanistici
Ufficio Personale e Collaborazioni esterne - Dip Ingegneria Industriale
Ufficio Lavoro autonomo, Assegni di Ricerca e Borse di Studio - Dip Scienze politiche]
</t>
    </r>
  </si>
  <si>
    <t xml:space="preserve">Ulteriori obiettivi sono assegnati secondo le indicazioni di cui al Sistema di Misurazione e Valutazione della Performance 2025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</si>
  <si>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2025-tab.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2025 -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
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</si>
  <si>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r>
      <t>Entro il 15 febbraio 2026 il Soggetto valutato trasmette al Soggetto Valutatore la rendicontazione finale, mediante invio dell’intero fascicolo – firmato digitalmente - unitamente alla documentazione allegata. Si precisa che:
- devono essere riportati i risultati al 31 dicembre 2025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</si>
  <si>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</si>
  <si>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2026</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2026</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b/>
        <sz val="10"/>
        <color rgb="FFFF0000"/>
        <rFont val="Verdana"/>
      </rPr>
      <t xml:space="preserve">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</si>
  <si>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r>
      <t xml:space="preserve">Indicare, con riferimento alle categorie di comportamento previste dal modello, il problema più rilevante affrontato nell’anno nella propria area (indicare solo il più rilevante) e descrivere come ci si è comportati a riguardo (quali capacità direzionali sono state messe in opera). Non è necessario fornire una risposta per ogni categoria, ma segnalare le situazioni più critiche affrontate e le </t>
    </r>
    <r>
      <rPr>
        <sz val="11"/>
        <rFont val="Calibri"/>
        <family val="2"/>
      </rPr>
      <t xml:space="preserve">soluzioni </t>
    </r>
    <r>
      <rPr>
        <sz val="11"/>
        <color rgb="FF000000"/>
        <rFont val="Calibri"/>
        <family val="2"/>
      </rPr>
      <t>utilizzate. Soffermarsi sulle effettive modalità di conduzione e gestione del lavoro agile nell’Ufficio.</t>
    </r>
  </si>
  <si>
    <t>N.B. Ai soli fini dell'assegnazione degli obiettivi, la scheda deve recare la sottoscrizione del Dirigente/Responsabile di Struttura e del Direttore Generale</t>
  </si>
  <si>
    <t>Percentuale valutazione (**)</t>
  </si>
  <si>
    <t>TARGET 2025</t>
  </si>
  <si>
    <t>dal 1/1/2026 al 31/12/2026</t>
  </si>
  <si>
    <t>Franco De Luca</t>
  </si>
  <si>
    <t>Amministratore della rete e dei sistemi informativi del Dipartimento di Ingegneria Elettrica e delle Tecnologie dell'Informazione</t>
  </si>
  <si>
    <t>Prof. Fabio Villone (Direttore del DIETI)</t>
  </si>
  <si>
    <t>Dipartimento di Ingegneria Elettrica e delle Tecnologie dell'Informazione (DIETI)</t>
  </si>
  <si>
    <t>1_2026</t>
  </si>
  <si>
    <t>2_2026</t>
  </si>
  <si>
    <t>Test per la verifica di ogni elemtno di rilevamento e dell'invio delle notifiche per ogni anomalia controllata.</t>
  </si>
  <si>
    <t>Percentuale di completamento degli impianti (elettrico, rete, clima ecc.). Test delle funzionalità di ogni servizio implementato.</t>
  </si>
  <si>
    <t xml:space="preserve">Pianificazione e realizzazione di una sala server ausiliaria, rispetto alla sala server principale, intesa come area attrezzata in grado di ospitare attrezzature di rete dei diversi gruppi di ricerca del DIETI, e di fornire servizi di calcolo non riconducibili ai servizi generali forniti dal Dipartimento. </t>
  </si>
  <si>
    <t>Pianificazione e realizzazione di un sistema di un monitoraggio ambientale in grado di proteggere le infrastrutture IT, ospitate nella nuova sala server principale del DIETI, da anomalie impreviste come surriscaldamento, allagamento e guasti all'alimentazione elettrica.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</si>
</sst>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3">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b/>
      <i/>
      <sz val="12"/>
      <name val="Calibri"/>
      <family val="2"/>
    </font>
    <font>
      <u/>
      <sz val="12"/>
      <name val="Calibri"/>
      <family val="2"/>
    </font>
    <font>
      <sz val="12"/>
      <name val="Wingdings"/>
      <charset val="2"/>
    </font>
    <font>
      <sz val="7"/>
      <name val="Times New Roman"/>
      <family val="1"/>
    </font>
    <font>
      <sz val="12"/>
      <name val="Calibri"/>
      <family val="1"/>
    </font>
    <font>
      <b/>
      <u/>
      <sz val="12"/>
      <name val="Calibri"/>
      <family val="2"/>
    </font>
    <font>
      <sz val="12"/>
      <color rgb="FF000000"/>
      <name val="Wingdings"/>
      <charset val="2"/>
    </font>
    <font>
      <sz val="12"/>
      <color rgb="FF000000"/>
      <name val="Wingdings"/>
    </font>
    <font>
      <sz val="7"/>
      <color rgb="FF000000"/>
      <name val="Times New Roman"/>
    </font>
    <font>
      <sz val="12"/>
      <color rgb="FF000000"/>
      <name val="Calibri"/>
    </font>
    <font>
      <sz val="7"/>
      <name val="Calibri"/>
      <family val="2"/>
      <scheme val="minor"/>
    </font>
    <font>
      <sz val="12"/>
      <name val="Calibri"/>
      <family val="2"/>
      <scheme val="minor"/>
    </font>
    <font>
      <b/>
      <sz val="11"/>
      <color rgb="FF00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b/>
      <sz val="10"/>
      <color rgb="FFFF0000"/>
      <name val="Verdana"/>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0"/>
      <color rgb="FF000000"/>
      <name val="Calibri"/>
    </font>
    <font>
      <b/>
      <sz val="10"/>
      <color rgb="FF000000"/>
      <name val="Calibri"/>
    </font>
    <font>
      <b/>
      <u/>
      <sz val="10"/>
      <color rgb="FF000000"/>
      <name val="Calibri"/>
    </font>
    <font>
      <b/>
      <i/>
      <sz val="10"/>
      <color rgb="FF000000"/>
      <name val="Calibri"/>
    </font>
    <font>
      <b/>
      <strike/>
      <sz val="10"/>
      <color rgb="FFFF0000"/>
      <name val="Verdana"/>
    </font>
    <font>
      <b/>
      <u/>
      <sz val="10"/>
      <name val="Verdana"/>
      <family val="2"/>
    </font>
    <font>
      <b/>
      <sz val="11"/>
      <name val="Calibri"/>
      <family val="2"/>
      <scheme val="minor"/>
    </font>
  </fonts>
  <fills count="2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8497B0"/>
        <bgColor indexed="64"/>
      </patternFill>
    </fill>
    <fill>
      <patternFill patternType="solid">
        <fgColor rgb="FFACB9CA"/>
        <bgColor indexed="64"/>
      </patternFill>
    </fill>
    <fill>
      <patternFill patternType="solid">
        <fgColor rgb="FFFFD966"/>
        <bgColor indexed="64"/>
      </patternFill>
    </fill>
    <fill>
      <patternFill patternType="lightHorizontal">
        <fgColor theme="3" tint="0.39994506668294322"/>
        <bgColor rgb="FFFFD966"/>
      </patternFill>
    </fill>
  </fills>
  <borders count="62">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6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Protection="1">
      <protection locked="0"/>
    </xf>
    <xf numFmtId="0" fontId="3" fillId="0" borderId="15" xfId="0" applyFont="1" applyBorder="1" applyAlignment="1" applyProtection="1">
      <alignment horizontal="center" vertical="center"/>
      <protection locked="0"/>
    </xf>
    <xf numFmtId="0" fontId="3" fillId="3" borderId="22" xfId="0" applyFont="1" applyFill="1" applyBorder="1" applyAlignment="1">
      <alignment vertical="center"/>
    </xf>
    <xf numFmtId="0" fontId="3" fillId="3" borderId="23" xfId="0" applyFont="1" applyFill="1" applyBorder="1" applyAlignment="1">
      <alignment vertical="center"/>
    </xf>
    <xf numFmtId="0" fontId="2" fillId="6" borderId="20" xfId="0" applyFont="1" applyFill="1" applyBorder="1" applyAlignment="1">
      <alignment wrapText="1"/>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9" fontId="18" fillId="2" borderId="25" xfId="0" applyNumberFormat="1" applyFont="1" applyFill="1" applyBorder="1" applyAlignment="1" applyProtection="1">
      <alignment horizontal="center" vertical="center" wrapText="1"/>
      <protection locked="0"/>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9" fontId="3" fillId="0" borderId="15" xfId="0" applyNumberFormat="1" applyFont="1" applyBorder="1" applyAlignment="1">
      <alignment horizontal="center" vertical="center"/>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2" xfId="0" applyFont="1" applyFill="1" applyBorder="1" applyAlignment="1">
      <alignment horizontal="center" vertical="center" wrapText="1"/>
    </xf>
    <xf numFmtId="0" fontId="20" fillId="2" borderId="27"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3" fillId="11" borderId="19" xfId="0" applyFont="1" applyFill="1" applyBorder="1" applyProtection="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0" borderId="53" xfId="0" applyFont="1" applyBorder="1" applyAlignment="1">
      <alignment vertical="center" wrapText="1"/>
    </xf>
    <xf numFmtId="0" fontId="5" fillId="0" borderId="7" xfId="0" applyFont="1" applyBorder="1" applyAlignment="1">
      <alignment horizontal="center"/>
    </xf>
    <xf numFmtId="0" fontId="5" fillId="0" borderId="1" xfId="0" applyFont="1" applyBorder="1" applyAlignment="1">
      <alignment horizontal="center"/>
    </xf>
    <xf numFmtId="0" fontId="5" fillId="6" borderId="7" xfId="0" applyFont="1" applyFill="1" applyBorder="1" applyAlignment="1">
      <alignment horizontal="center"/>
    </xf>
    <xf numFmtId="0" fontId="2" fillId="3" borderId="7" xfId="0" applyFont="1" applyFill="1" applyBorder="1" applyAlignment="1">
      <alignment horizontal="left" vertical="center" wrapText="1"/>
    </xf>
    <xf numFmtId="9" fontId="2" fillId="3" borderId="7" xfId="0" applyNumberFormat="1" applyFont="1" applyFill="1" applyBorder="1" applyAlignment="1">
      <alignment horizontal="center" vertical="center" wrapText="1"/>
    </xf>
    <xf numFmtId="0" fontId="36" fillId="14" borderId="56" xfId="0" applyFont="1" applyFill="1" applyBorder="1" applyAlignment="1">
      <alignment vertical="center" wrapText="1"/>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7" xfId="0" applyNumberFormat="1" applyFont="1" applyFill="1" applyBorder="1" applyAlignment="1">
      <alignment horizontal="center" vertical="center" wrapText="1"/>
    </xf>
    <xf numFmtId="0" fontId="5" fillId="0" borderId="12" xfId="0" applyFont="1" applyBorder="1" applyAlignment="1">
      <alignment horizontal="center"/>
    </xf>
    <xf numFmtId="0" fontId="36" fillId="14" borderId="59"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0" fontId="36" fillId="14" borderId="7" xfId="0" applyFont="1" applyFill="1" applyBorder="1" applyAlignment="1">
      <alignment vertical="center" wrapText="1"/>
    </xf>
    <xf numFmtId="9" fontId="38" fillId="14" borderId="7" xfId="0" applyNumberFormat="1" applyFont="1" applyFill="1" applyBorder="1" applyAlignment="1">
      <alignment horizontal="center" vertical="center" wrapText="1"/>
    </xf>
    <xf numFmtId="0" fontId="3" fillId="8" borderId="0" xfId="0" applyFont="1" applyFill="1"/>
    <xf numFmtId="0" fontId="42" fillId="0" borderId="0" xfId="0" applyFont="1" applyAlignment="1">
      <alignment horizontal="left" vertical="center" indent="4"/>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61" fillId="0" borderId="7" xfId="0" applyFont="1" applyBorder="1" applyAlignment="1">
      <alignment vertical="center" wrapText="1"/>
    </xf>
    <xf numFmtId="0" fontId="60" fillId="16" borderId="4" xfId="0" applyFont="1" applyFill="1" applyBorder="1" applyAlignment="1">
      <alignment horizontal="center" vertical="center" wrapText="1"/>
    </xf>
    <xf numFmtId="10" fontId="61" fillId="0" borderId="4" xfId="0" applyNumberFormat="1" applyFont="1" applyBorder="1" applyAlignment="1">
      <alignment horizontal="center" vertical="center" wrapText="1"/>
    </xf>
    <xf numFmtId="10" fontId="61" fillId="0" borderId="7" xfId="0" applyNumberFormat="1" applyFont="1" applyBorder="1" applyAlignment="1">
      <alignment horizontal="center" vertical="center" wrapText="1"/>
    </xf>
    <xf numFmtId="0" fontId="60" fillId="16" borderId="19" xfId="0" applyFont="1" applyFill="1" applyBorder="1" applyAlignment="1">
      <alignment horizontal="center" vertical="center" wrapText="1"/>
    </xf>
    <xf numFmtId="0" fontId="61" fillId="0" borderId="1" xfId="0" applyFont="1" applyBorder="1" applyAlignment="1">
      <alignment vertical="center" wrapText="1"/>
    </xf>
    <xf numFmtId="10" fontId="61"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17" borderId="19" xfId="0" applyFont="1" applyFill="1" applyBorder="1" applyAlignment="1">
      <alignment vertical="center" wrapText="1"/>
    </xf>
    <xf numFmtId="0" fontId="22" fillId="0" borderId="0" xfId="0" applyFont="1" applyAlignment="1">
      <alignment vertical="center"/>
    </xf>
    <xf numFmtId="0" fontId="2" fillId="18" borderId="7" xfId="0" applyFont="1" applyFill="1" applyBorder="1" applyAlignment="1">
      <alignment vertical="center" wrapText="1"/>
    </xf>
    <xf numFmtId="0" fontId="3" fillId="18" borderId="7" xfId="0" applyFont="1" applyFill="1" applyBorder="1" applyAlignment="1">
      <alignment vertical="center" wrapText="1"/>
    </xf>
    <xf numFmtId="0" fontId="2" fillId="20" borderId="1" xfId="0" applyFont="1" applyFill="1" applyBorder="1" applyAlignment="1">
      <alignment vertical="center" wrapText="1"/>
    </xf>
    <xf numFmtId="0" fontId="3" fillId="20" borderId="1" xfId="0" applyFont="1" applyFill="1" applyBorder="1" applyAlignment="1">
      <alignment horizontal="left" vertical="center" wrapText="1"/>
    </xf>
    <xf numFmtId="0" fontId="3" fillId="20" borderId="7" xfId="0" applyFont="1" applyFill="1" applyBorder="1" applyAlignment="1">
      <alignment horizontal="left" vertical="center" wrapText="1"/>
    </xf>
    <xf numFmtId="0" fontId="2" fillId="21" borderId="7" xfId="0" applyFont="1" applyFill="1" applyBorder="1" applyAlignment="1">
      <alignment vertical="center" wrapText="1"/>
    </xf>
    <xf numFmtId="0" fontId="3" fillId="0" borderId="25" xfId="0" applyFont="1" applyBorder="1" applyAlignment="1">
      <alignment vertical="center"/>
    </xf>
    <xf numFmtId="0" fontId="3" fillId="20" borderId="25" xfId="0" applyFont="1" applyFill="1" applyBorder="1" applyAlignment="1">
      <alignment vertical="center" wrapText="1"/>
    </xf>
    <xf numFmtId="0" fontId="2" fillId="20" borderId="7" xfId="0" applyFont="1" applyFill="1" applyBorder="1" applyAlignment="1">
      <alignment vertical="center" wrapText="1"/>
    </xf>
    <xf numFmtId="0" fontId="3" fillId="20" borderId="7" xfId="0" applyFont="1" applyFill="1" applyBorder="1" applyAlignment="1">
      <alignment vertical="center" wrapText="1"/>
    </xf>
    <xf numFmtId="9" fontId="3" fillId="20" borderId="7" xfId="0" applyNumberFormat="1" applyFont="1" applyFill="1" applyBorder="1" applyAlignment="1">
      <alignment horizontal="left" vertical="center" wrapText="1"/>
    </xf>
    <xf numFmtId="0" fontId="3" fillId="0" borderId="0" xfId="0" applyFont="1" applyAlignment="1">
      <alignment horizontal="left" vertical="center"/>
    </xf>
    <xf numFmtId="0" fontId="66" fillId="18" borderId="7" xfId="0" applyFont="1" applyFill="1" applyBorder="1" applyAlignment="1">
      <alignment vertical="center" wrapText="1"/>
    </xf>
    <xf numFmtId="0" fontId="66" fillId="20" borderId="1" xfId="0" applyFont="1" applyFill="1" applyBorder="1" applyAlignment="1">
      <alignment horizontal="left" vertical="center" wrapText="1"/>
    </xf>
    <xf numFmtId="0" fontId="67" fillId="21" borderId="7" xfId="0" applyFont="1" applyFill="1" applyBorder="1" applyAlignment="1">
      <alignment vertical="center" wrapText="1"/>
    </xf>
    <xf numFmtId="0" fontId="0" fillId="5" borderId="0" xfId="0" applyFill="1" applyAlignment="1">
      <alignment horizontal="center" vertical="center" wrapText="1"/>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46" fillId="0" borderId="0" xfId="0" applyFont="1" applyAlignment="1">
      <alignment horizontal="left" vertical="center" indent="4"/>
    </xf>
    <xf numFmtId="0" fontId="11" fillId="8" borderId="7" xfId="0" applyFont="1" applyFill="1" applyBorder="1" applyAlignment="1">
      <alignment horizontal="center" vertical="center" wrapText="1"/>
    </xf>
    <xf numFmtId="0" fontId="11" fillId="0" borderId="0" xfId="0" applyFont="1" applyAlignment="1">
      <alignment vertical="center" wrapText="1"/>
    </xf>
    <xf numFmtId="0" fontId="52" fillId="0" borderId="0" xfId="0" applyFont="1" applyAlignment="1">
      <alignment wrapText="1"/>
    </xf>
    <xf numFmtId="0" fontId="53" fillId="0" borderId="0" xfId="0" applyFont="1" applyAlignment="1">
      <alignment wrapText="1"/>
    </xf>
    <xf numFmtId="0" fontId="0" fillId="0" borderId="25" xfId="0" applyBorder="1" applyAlignment="1" applyProtection="1">
      <alignment horizontal="left" vertical="top" wrapText="1"/>
      <protection locked="0"/>
    </xf>
    <xf numFmtId="17" fontId="18" fillId="2" borderId="25" xfId="0" applyNumberFormat="1" applyFont="1" applyFill="1" applyBorder="1" applyAlignment="1" applyProtection="1">
      <alignment horizontal="center" vertical="center" wrapText="1"/>
      <protection locked="0"/>
    </xf>
    <xf numFmtId="0" fontId="3" fillId="5" borderId="0" xfId="0" applyFont="1" applyFill="1" applyAlignment="1">
      <alignment horizontal="center"/>
    </xf>
    <xf numFmtId="0" fontId="5" fillId="5" borderId="0" xfId="0" applyFont="1" applyFill="1"/>
    <xf numFmtId="0" fontId="5" fillId="5" borderId="0" xfId="0" applyFont="1" applyFill="1" applyAlignment="1">
      <alignment horizontal="left"/>
    </xf>
    <xf numFmtId="0" fontId="3" fillId="6" borderId="7"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2" fillId="3" borderId="17" xfId="0" applyFont="1" applyFill="1" applyBorder="1" applyAlignment="1">
      <alignment horizontal="center" vertical="center" textRotation="90" wrapText="1"/>
    </xf>
    <xf numFmtId="0" fontId="2" fillId="3" borderId="1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25" fillId="13" borderId="12" xfId="0" applyFont="1" applyFill="1" applyBorder="1" applyAlignment="1">
      <alignment wrapText="1"/>
    </xf>
    <xf numFmtId="0" fontId="57" fillId="13" borderId="13" xfId="0" applyFont="1" applyFill="1" applyBorder="1" applyAlignment="1">
      <alignment wrapText="1"/>
    </xf>
    <xf numFmtId="0" fontId="57" fillId="13" borderId="43" xfId="0" applyFont="1" applyFill="1" applyBorder="1" applyAlignment="1">
      <alignment wrapText="1"/>
    </xf>
    <xf numFmtId="0" fontId="42" fillId="0" borderId="0" xfId="0" applyFont="1" applyAlignment="1">
      <alignment horizontal="justify" vertical="center"/>
    </xf>
    <xf numFmtId="0" fontId="0" fillId="0" borderId="0" xfId="0"/>
    <xf numFmtId="0" fontId="44" fillId="0" borderId="0" xfId="0" applyFont="1" applyAlignment="1">
      <alignment horizontal="left" vertical="center" wrapText="1"/>
    </xf>
    <xf numFmtId="0" fontId="39" fillId="0" borderId="0" xfId="0" applyFont="1" applyAlignment="1">
      <alignment horizontal="lef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lignment horizontal="left" vertical="center"/>
    </xf>
    <xf numFmtId="0" fontId="23" fillId="5" borderId="38" xfId="0" applyFont="1" applyFill="1" applyBorder="1" applyAlignment="1">
      <alignment horizontal="left" vertical="center"/>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40"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72" fillId="5" borderId="0" xfId="0" applyFont="1" applyFill="1" applyAlignment="1">
      <alignment horizontal="center" vertical="center" wrapText="1"/>
    </xf>
    <xf numFmtId="0" fontId="18" fillId="2" borderId="26" xfId="0" applyFont="1" applyFill="1" applyBorder="1" applyAlignment="1" applyProtection="1">
      <alignment horizontal="left" vertical="center" wrapText="1"/>
      <protection locked="0"/>
    </xf>
    <xf numFmtId="0" fontId="18" fillId="2" borderId="27" xfId="0" applyFont="1" applyFill="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left" vertical="center" wrapText="1"/>
      <protection locked="0"/>
    </xf>
    <xf numFmtId="9" fontId="18" fillId="2" borderId="27" xfId="0" applyNumberFormat="1" applyFont="1" applyFill="1" applyBorder="1" applyAlignment="1" applyProtection="1">
      <alignment horizontal="left" vertical="center" wrapText="1"/>
      <protection locked="0"/>
    </xf>
    <xf numFmtId="17" fontId="18" fillId="2" borderId="27"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3"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 fillId="3" borderId="54"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3" fillId="3" borderId="7"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60" xfId="0" applyFont="1" applyBorder="1" applyAlignment="1">
      <alignment horizontal="center" vertical="top" wrapText="1"/>
    </xf>
    <xf numFmtId="0" fontId="2" fillId="0" borderId="22" xfId="0" applyFont="1" applyBorder="1" applyAlignment="1">
      <alignment horizontal="center" vertical="top" wrapText="1"/>
    </xf>
    <xf numFmtId="0" fontId="2" fillId="0" borderId="61" xfId="0" applyFont="1" applyBorder="1" applyAlignment="1">
      <alignment horizontal="center" vertical="top"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2" xfId="0" applyFont="1" applyBorder="1" applyAlignment="1">
      <alignment horizontal="left" vertical="center" wrapText="1"/>
    </xf>
    <xf numFmtId="0" fontId="3" fillId="0" borderId="53"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vertical="center" wrapText="1"/>
    </xf>
    <xf numFmtId="0" fontId="15" fillId="8" borderId="8" xfId="0" applyFont="1" applyFill="1" applyBorder="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protection locked="0"/>
    </xf>
    <xf numFmtId="0" fontId="61" fillId="0" borderId="12" xfId="0" applyFont="1" applyBorder="1" applyAlignment="1">
      <alignment horizontal="center" vertical="center" wrapText="1"/>
    </xf>
    <xf numFmtId="0" fontId="61" fillId="0" borderId="11" xfId="0" applyFont="1" applyBorder="1" applyAlignment="1">
      <alignment horizontal="center" vertical="center" wrapText="1"/>
    </xf>
    <xf numFmtId="0" fontId="59" fillId="0" borderId="0" xfId="0" applyFont="1" applyAlignment="1">
      <alignment horizontal="center" vertical="top" wrapText="1"/>
    </xf>
    <xf numFmtId="0" fontId="61" fillId="0" borderId="3" xfId="0" applyFont="1" applyBorder="1" applyAlignment="1">
      <alignment horizontal="center" vertical="center" wrapText="1"/>
    </xf>
    <xf numFmtId="0" fontId="61" fillId="0" borderId="2" xfId="0" applyFont="1" applyBorder="1" applyAlignment="1">
      <alignment horizontal="center" vertical="center" wrapText="1"/>
    </xf>
    <xf numFmtId="0" fontId="5" fillId="0" borderId="60" xfId="0" applyFont="1" applyBorder="1" applyAlignment="1">
      <alignment horizontal="left" vertical="top" wrapText="1"/>
    </xf>
    <xf numFmtId="0" fontId="5" fillId="0" borderId="22" xfId="0" applyFont="1" applyBorder="1" applyAlignment="1">
      <alignment horizontal="left" vertical="top" wrapText="1"/>
    </xf>
    <xf numFmtId="0" fontId="5" fillId="0" borderId="61" xfId="0" applyFont="1" applyBorder="1" applyAlignment="1">
      <alignment horizontal="left" vertical="top" wrapText="1"/>
    </xf>
    <xf numFmtId="0" fontId="60" fillId="16" borderId="19" xfId="0" applyFont="1" applyFill="1" applyBorder="1" applyAlignment="1">
      <alignment horizontal="center" vertical="center" wrapText="1"/>
    </xf>
    <xf numFmtId="0" fontId="60" fillId="16" borderId="4" xfId="0" applyFont="1" applyFill="1" applyBorder="1" applyAlignment="1">
      <alignment horizontal="center" vertical="center" wrapText="1"/>
    </xf>
    <xf numFmtId="0" fontId="60" fillId="16" borderId="9" xfId="0" applyFont="1" applyFill="1" applyBorder="1" applyAlignment="1">
      <alignment horizontal="center" vertical="center" wrapText="1"/>
    </xf>
    <xf numFmtId="0" fontId="60" fillId="16" borderId="8" xfId="0" applyFont="1" applyFill="1" applyBorder="1" applyAlignment="1">
      <alignment horizontal="center" vertical="center" wrapText="1"/>
    </xf>
    <xf numFmtId="0" fontId="60" fillId="16" borderId="6" xfId="0" applyFont="1" applyFill="1" applyBorder="1" applyAlignment="1">
      <alignment horizontal="center" vertical="center" wrapText="1"/>
    </xf>
    <xf numFmtId="0" fontId="60" fillId="16" borderId="5" xfId="0" applyFont="1" applyFill="1" applyBorder="1" applyAlignment="1">
      <alignment horizontal="center" vertical="center" wrapText="1"/>
    </xf>
    <xf numFmtId="0" fontId="29" fillId="17" borderId="60" xfId="0" applyFont="1" applyFill="1" applyBorder="1" applyAlignment="1">
      <alignment horizontal="center" vertical="center" wrapText="1"/>
    </xf>
    <xf numFmtId="0" fontId="29" fillId="17" borderId="22" xfId="0" applyFont="1" applyFill="1" applyBorder="1" applyAlignment="1">
      <alignment horizontal="center" vertical="center" wrapText="1"/>
    </xf>
    <xf numFmtId="0" fontId="3" fillId="19" borderId="0" xfId="0" applyFont="1" applyFill="1" applyAlignment="1">
      <alignment vertical="center" wrapText="1"/>
    </xf>
    <xf numFmtId="0" fontId="2" fillId="0" borderId="14" xfId="0" applyFont="1" applyBorder="1" applyAlignment="1">
      <alignment horizontal="center" vertical="center" wrapText="1"/>
    </xf>
    <xf numFmtId="0" fontId="64" fillId="17" borderId="60"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zoomScale="85" zoomScaleNormal="85" zoomScaleSheetLayoutView="100" workbookViewId="0">
      <selection activeCell="H8" sqref="H8"/>
    </sheetView>
  </sheetViews>
  <sheetFormatPr defaultColWidth="12.85546875" defaultRowHeight="15"/>
  <cols>
    <col min="1" max="1" width="9.42578125" style="5" customWidth="1"/>
    <col min="2" max="2" width="21.42578125" style="5" customWidth="1"/>
    <col min="3" max="3" width="13.140625" style="5" customWidth="1"/>
    <col min="4" max="4" width="18.5703125" style="5" customWidth="1"/>
    <col min="5" max="5" width="15.5703125" style="5" customWidth="1"/>
    <col min="6" max="6" width="15.42578125" style="5" customWidth="1"/>
    <col min="7" max="7" width="9.140625" style="5" customWidth="1"/>
    <col min="8" max="8" width="16" style="5" bestFit="1" customWidth="1"/>
    <col min="9" max="9" width="12.85546875" style="5" customWidth="1"/>
    <col min="10" max="10" width="17.42578125" style="5" customWidth="1"/>
    <col min="11" max="11" width="12.5703125" style="5" customWidth="1"/>
    <col min="12" max="12" width="12.85546875" style="5"/>
    <col min="13" max="13" width="13" style="5" customWidth="1"/>
    <col min="14" max="14" width="15.140625" style="5" customWidth="1"/>
    <col min="15" max="15" width="16.5703125" style="5" customWidth="1"/>
    <col min="16" max="16" width="2.140625" style="5" customWidth="1"/>
    <col min="17" max="17" width="11.85546875" style="5" customWidth="1"/>
    <col min="18" max="18" width="12.85546875" style="5" customWidth="1"/>
    <col min="19" max="19" width="16.85546875" style="5" bestFit="1" customWidth="1"/>
    <col min="20" max="20" width="30.28515625" style="5" customWidth="1"/>
    <col min="21" max="16384" width="12.85546875" style="5"/>
  </cols>
  <sheetData>
    <row r="1" spans="1:20" ht="15" customHeight="1">
      <c r="A1" s="60"/>
      <c r="B1" s="197" t="s">
        <v>0</v>
      </c>
      <c r="C1" s="198"/>
      <c r="D1" s="198"/>
      <c r="E1" s="198"/>
      <c r="F1" s="198"/>
      <c r="G1" s="198"/>
      <c r="H1" s="198"/>
      <c r="I1" s="198"/>
      <c r="J1" s="198"/>
      <c r="K1" s="198"/>
      <c r="L1" s="198"/>
      <c r="M1" s="198"/>
      <c r="N1" s="198"/>
      <c r="O1" s="198"/>
      <c r="P1" s="198"/>
      <c r="Q1" s="198"/>
      <c r="R1" s="198"/>
      <c r="S1" s="198"/>
      <c r="T1" s="199"/>
    </row>
    <row r="2" spans="1:20" ht="36" customHeight="1">
      <c r="A2" s="60"/>
      <c r="B2" s="200" t="s">
        <v>1</v>
      </c>
      <c r="C2" s="201"/>
      <c r="D2" s="201"/>
      <c r="E2" s="201"/>
      <c r="F2" s="201"/>
      <c r="G2" s="201"/>
      <c r="H2" s="201"/>
      <c r="I2" s="201"/>
      <c r="J2" s="201"/>
      <c r="K2" s="201"/>
      <c r="L2" s="201"/>
      <c r="M2" s="201"/>
      <c r="N2" s="201"/>
      <c r="O2" s="201"/>
      <c r="P2" s="201"/>
      <c r="Q2" s="201"/>
      <c r="R2" s="201"/>
      <c r="S2" s="201"/>
      <c r="T2" s="202"/>
    </row>
    <row r="3" spans="1:20" ht="22.5" customHeight="1">
      <c r="A3" s="60"/>
      <c r="B3" s="211" t="s">
        <v>2</v>
      </c>
      <c r="C3" s="211"/>
      <c r="D3" s="213" t="s">
        <v>192</v>
      </c>
      <c r="E3" s="213"/>
      <c r="F3" s="213"/>
      <c r="G3" s="213"/>
      <c r="H3" s="213"/>
      <c r="I3" s="213"/>
      <c r="J3" s="213"/>
      <c r="K3" s="213"/>
      <c r="L3" s="213"/>
      <c r="M3" s="213"/>
      <c r="N3" s="213"/>
      <c r="O3" s="213"/>
      <c r="P3" s="213"/>
      <c r="Q3" s="213"/>
      <c r="R3" s="213"/>
      <c r="S3" s="213"/>
      <c r="T3" s="213"/>
    </row>
    <row r="4" spans="1:20" ht="24" customHeight="1">
      <c r="A4" s="60"/>
      <c r="B4" s="211" t="s">
        <v>3</v>
      </c>
      <c r="C4" s="211"/>
      <c r="D4" s="191" t="s">
        <v>193</v>
      </c>
      <c r="E4" s="192"/>
      <c r="F4" s="192"/>
      <c r="G4" s="193"/>
      <c r="H4" s="95" t="s">
        <v>4</v>
      </c>
      <c r="I4" s="194" t="s">
        <v>194</v>
      </c>
      <c r="J4" s="195"/>
      <c r="K4" s="195"/>
      <c r="L4" s="195"/>
      <c r="M4" s="195"/>
      <c r="N4" s="195"/>
      <c r="O4" s="195"/>
      <c r="P4" s="195"/>
      <c r="Q4" s="195"/>
      <c r="R4" s="195"/>
      <c r="S4" s="195"/>
      <c r="T4" s="196"/>
    </row>
    <row r="5" spans="1:20" ht="24.75" customHeight="1">
      <c r="A5" s="60"/>
      <c r="B5" s="212" t="s">
        <v>5</v>
      </c>
      <c r="C5" s="212"/>
      <c r="D5" s="214" t="s">
        <v>195</v>
      </c>
      <c r="E5" s="214"/>
      <c r="F5" s="214"/>
      <c r="G5" s="214"/>
      <c r="H5" s="214"/>
      <c r="I5" s="214"/>
      <c r="J5" s="214"/>
      <c r="K5" s="214"/>
      <c r="L5" s="214"/>
      <c r="M5" s="214"/>
      <c r="N5" s="214"/>
      <c r="O5" s="214"/>
      <c r="P5" s="214"/>
      <c r="Q5" s="214"/>
      <c r="R5" s="214"/>
      <c r="S5" s="214"/>
      <c r="T5" s="214"/>
    </row>
    <row r="6" spans="1:20" ht="24.75" customHeight="1">
      <c r="A6" s="60"/>
      <c r="B6" s="212" t="s">
        <v>6</v>
      </c>
      <c r="C6" s="212"/>
      <c r="D6" s="214" t="s">
        <v>196</v>
      </c>
      <c r="E6" s="214"/>
      <c r="F6" s="214"/>
      <c r="G6" s="214"/>
      <c r="H6" s="214"/>
      <c r="I6" s="214"/>
      <c r="J6" s="214"/>
      <c r="K6" s="214"/>
      <c r="L6" s="214"/>
      <c r="M6" s="214"/>
      <c r="N6" s="214"/>
      <c r="O6" s="214"/>
      <c r="P6" s="214"/>
      <c r="Q6" s="214"/>
      <c r="R6" s="214"/>
      <c r="S6" s="214"/>
      <c r="T6" s="214"/>
    </row>
    <row r="7" spans="1:20" ht="135">
      <c r="A7" s="51" t="s">
        <v>7</v>
      </c>
      <c r="B7" s="49" t="s">
        <v>8</v>
      </c>
      <c r="C7" s="37" t="s">
        <v>9</v>
      </c>
      <c r="D7" s="185" t="s">
        <v>10</v>
      </c>
      <c r="E7" s="186"/>
      <c r="F7" s="185" t="s">
        <v>11</v>
      </c>
      <c r="G7" s="186"/>
      <c r="H7" s="37" t="s">
        <v>12</v>
      </c>
      <c r="I7" s="37" t="s">
        <v>13</v>
      </c>
      <c r="J7" s="37" t="s">
        <v>14</v>
      </c>
      <c r="K7" s="37" t="s">
        <v>13</v>
      </c>
      <c r="L7" s="37" t="s">
        <v>15</v>
      </c>
      <c r="M7" s="37" t="s">
        <v>16</v>
      </c>
      <c r="N7" s="37" t="s">
        <v>17</v>
      </c>
      <c r="O7" s="37" t="s">
        <v>18</v>
      </c>
      <c r="P7" s="209"/>
      <c r="Q7" s="37" t="s">
        <v>190</v>
      </c>
      <c r="R7" s="37" t="s">
        <v>19</v>
      </c>
      <c r="S7" s="37" t="s">
        <v>20</v>
      </c>
      <c r="T7" s="38" t="s">
        <v>21</v>
      </c>
    </row>
    <row r="8" spans="1:20" ht="228">
      <c r="A8" s="52" t="s">
        <v>197</v>
      </c>
      <c r="B8" s="50" t="s">
        <v>201</v>
      </c>
      <c r="C8" s="35">
        <v>0.6</v>
      </c>
      <c r="D8" s="183" t="s">
        <v>200</v>
      </c>
      <c r="E8" s="184"/>
      <c r="F8" s="187">
        <v>1</v>
      </c>
      <c r="G8" s="188"/>
      <c r="H8" s="35"/>
      <c r="I8" s="36"/>
      <c r="J8" s="36"/>
      <c r="K8" s="36"/>
      <c r="L8" s="36"/>
      <c r="M8" s="36"/>
      <c r="N8" s="36"/>
      <c r="O8" s="45" t="str">
        <f>IF(N8&gt;0,IF(AND(N8&gt;=0,N8&lt;61),1,IF(AND(N8&gt;=61,N8&lt;81),2,IF(AND(N8&gt;=81,N8&lt;91),3,IF(AND(N8&gt;=91,N8&lt;=100),4)))),"")</f>
        <v/>
      </c>
      <c r="P8" s="209"/>
      <c r="Q8" s="36"/>
      <c r="R8" s="45" t="str">
        <f>IF(Q8&gt;0,IF(Q8&gt;90,4,IF(Q8&gt;80,3,IF(Q8&gt;60,2,IF(Q8&lt;=60,1,)))),"")</f>
        <v/>
      </c>
      <c r="S8" s="66">
        <f>C8*Q8/100</f>
        <v>0</v>
      </c>
      <c r="T8" s="135"/>
    </row>
    <row r="9" spans="1:20" ht="228">
      <c r="A9" s="52" t="s">
        <v>198</v>
      </c>
      <c r="B9" s="50" t="s">
        <v>202</v>
      </c>
      <c r="C9" s="35">
        <v>0.4</v>
      </c>
      <c r="D9" s="183" t="s">
        <v>199</v>
      </c>
      <c r="E9" s="184"/>
      <c r="F9" s="187">
        <v>1</v>
      </c>
      <c r="G9" s="189"/>
      <c r="H9" s="136"/>
      <c r="I9" s="36"/>
      <c r="J9" s="36"/>
      <c r="K9" s="36"/>
      <c r="L9" s="36"/>
      <c r="M9" s="36"/>
      <c r="N9" s="36"/>
      <c r="O9" s="45" t="str">
        <f t="shared" ref="O9:O12" si="0">IF(N9&gt;0,IF(AND(N9&gt;=0,N9&lt;61),1,IF(AND(N9&gt;=61,N9&lt;81),2,IF(AND(N9&gt;=81,N9&lt;91),3,IF(AND(N9&gt;=91,N9&lt;=100),4)))),"")</f>
        <v/>
      </c>
      <c r="P9" s="209"/>
      <c r="Q9" s="36"/>
      <c r="R9" s="45" t="str">
        <f t="shared" ref="R9:R12" si="1">IF(Q9&gt;0,IF(Q9&gt;90,4,IF(Q9&gt;80,3,IF(Q9&gt;60,2,IF(Q9&lt;=60,1,)))),"")</f>
        <v/>
      </c>
      <c r="S9" s="66">
        <f>C9*Q9/100</f>
        <v>0</v>
      </c>
      <c r="T9" s="135"/>
    </row>
    <row r="10" spans="1:20" ht="40.5" customHeight="1">
      <c r="A10" s="52" t="s">
        <v>22</v>
      </c>
      <c r="B10" s="50"/>
      <c r="C10" s="35"/>
      <c r="D10" s="183"/>
      <c r="E10" s="184"/>
      <c r="F10" s="190"/>
      <c r="G10" s="189"/>
      <c r="H10" s="136"/>
      <c r="I10" s="36"/>
      <c r="J10" s="36"/>
      <c r="K10" s="36"/>
      <c r="L10" s="36"/>
      <c r="M10" s="36"/>
      <c r="N10" s="36"/>
      <c r="O10" s="45" t="str">
        <f t="shared" si="0"/>
        <v/>
      </c>
      <c r="P10" s="209"/>
      <c r="Q10" s="36"/>
      <c r="R10" s="45" t="str">
        <f t="shared" si="1"/>
        <v/>
      </c>
      <c r="S10" s="66">
        <f>C10*Q10/100</f>
        <v>0</v>
      </c>
      <c r="T10" s="135"/>
    </row>
    <row r="11" spans="1:20" ht="42" customHeight="1">
      <c r="A11" s="52" t="s">
        <v>22</v>
      </c>
      <c r="B11" s="50"/>
      <c r="C11" s="35"/>
      <c r="D11" s="183"/>
      <c r="E11" s="184"/>
      <c r="F11" s="190"/>
      <c r="G11" s="189"/>
      <c r="H11" s="136"/>
      <c r="I11" s="36"/>
      <c r="J11" s="36"/>
      <c r="K11" s="36"/>
      <c r="L11" s="36"/>
      <c r="M11" s="36"/>
      <c r="N11" s="36"/>
      <c r="O11" s="45" t="str">
        <f t="shared" si="0"/>
        <v/>
      </c>
      <c r="P11" s="209"/>
      <c r="Q11" s="36"/>
      <c r="R11" s="45" t="str">
        <f t="shared" si="1"/>
        <v/>
      </c>
      <c r="S11" s="66">
        <f>C11*Q11/100</f>
        <v>0</v>
      </c>
      <c r="T11" s="135"/>
    </row>
    <row r="12" spans="1:20" ht="45" customHeight="1">
      <c r="A12" s="52" t="s">
        <v>22</v>
      </c>
      <c r="B12" s="50"/>
      <c r="C12" s="35"/>
      <c r="D12" s="183"/>
      <c r="E12" s="184"/>
      <c r="F12" s="187"/>
      <c r="G12" s="188"/>
      <c r="H12" s="35"/>
      <c r="I12" s="36"/>
      <c r="J12" s="36"/>
      <c r="K12" s="36"/>
      <c r="L12" s="36"/>
      <c r="M12" s="36"/>
      <c r="N12" s="36"/>
      <c r="O12" s="45" t="str">
        <f t="shared" si="0"/>
        <v/>
      </c>
      <c r="P12" s="210"/>
      <c r="Q12" s="36"/>
      <c r="R12" s="45" t="str">
        <f t="shared" si="1"/>
        <v/>
      </c>
      <c r="S12" s="66">
        <f>C12*Q12/100</f>
        <v>0</v>
      </c>
      <c r="T12" s="135"/>
    </row>
    <row r="13" spans="1:20" ht="42.75">
      <c r="A13" s="60"/>
      <c r="B13" s="61"/>
      <c r="C13" s="62">
        <f>SUM(C8:C12)</f>
        <v>1</v>
      </c>
      <c r="D13" s="63"/>
      <c r="E13" s="63"/>
      <c r="F13" s="63"/>
      <c r="G13" s="63"/>
      <c r="H13" s="63"/>
      <c r="I13" s="63"/>
      <c r="J13" s="63"/>
      <c r="K13" s="63"/>
      <c r="L13" s="63"/>
      <c r="M13" s="63"/>
      <c r="N13" s="63"/>
      <c r="O13" s="63"/>
      <c r="P13" s="63"/>
      <c r="Q13" s="63"/>
      <c r="R13" s="63"/>
      <c r="S13" s="67">
        <f>SUM(S8:S12)</f>
        <v>0</v>
      </c>
      <c r="T13" s="67" t="s">
        <v>23</v>
      </c>
    </row>
    <row r="14" spans="1:20" ht="15.75">
      <c r="A14" s="60"/>
      <c r="B14" s="64" t="s">
        <v>24</v>
      </c>
      <c r="C14" s="63"/>
      <c r="D14" s="63"/>
      <c r="E14" s="63"/>
      <c r="F14" s="63"/>
      <c r="G14" s="63"/>
      <c r="H14" s="63"/>
      <c r="I14" s="63"/>
      <c r="J14" s="63"/>
      <c r="K14" s="63"/>
      <c r="L14" s="63"/>
      <c r="M14" s="63"/>
      <c r="N14" s="63"/>
      <c r="O14" s="63"/>
      <c r="P14" s="63"/>
      <c r="Q14" s="63"/>
      <c r="R14" s="63"/>
      <c r="S14" s="63"/>
    </row>
    <row r="15" spans="1:20" ht="15" customHeight="1">
      <c r="A15" s="60"/>
      <c r="B15" s="13" t="s">
        <v>25</v>
      </c>
      <c r="C15" s="14" t="s">
        <v>26</v>
      </c>
      <c r="D15" s="40" t="s">
        <v>27</v>
      </c>
      <c r="E15" s="15" t="s">
        <v>28</v>
      </c>
      <c r="F15" s="16" t="s">
        <v>29</v>
      </c>
      <c r="G15" s="203"/>
      <c r="H15" s="63"/>
      <c r="I15" s="63"/>
      <c r="J15" s="65"/>
      <c r="K15" s="65"/>
      <c r="L15" s="65"/>
      <c r="M15" s="65"/>
      <c r="N15" s="65"/>
      <c r="O15" s="65"/>
      <c r="P15" s="65"/>
      <c r="Q15" s="63"/>
      <c r="R15" s="63"/>
      <c r="S15" s="63"/>
      <c r="T15" s="60"/>
    </row>
    <row r="16" spans="1:20" ht="39.6" customHeight="1">
      <c r="A16" s="60"/>
      <c r="B16" s="17" t="s">
        <v>30</v>
      </c>
      <c r="C16" s="42" t="s">
        <v>31</v>
      </c>
      <c r="D16" s="41" t="s">
        <v>32</v>
      </c>
      <c r="E16" s="43" t="s">
        <v>33</v>
      </c>
      <c r="F16" s="44" t="s">
        <v>34</v>
      </c>
      <c r="G16" s="204"/>
      <c r="H16" s="207" t="s">
        <v>35</v>
      </c>
      <c r="I16" s="208"/>
      <c r="J16" s="205" t="s">
        <v>36</v>
      </c>
      <c r="K16" s="206"/>
      <c r="L16" s="206"/>
      <c r="M16" s="206"/>
      <c r="N16" s="206"/>
      <c r="O16" s="206"/>
      <c r="P16" s="65"/>
      <c r="Q16" s="63"/>
      <c r="R16" s="63"/>
      <c r="S16" s="63"/>
      <c r="T16" s="60"/>
    </row>
    <row r="17" spans="1:20" ht="62.25" customHeight="1">
      <c r="A17" s="60"/>
      <c r="B17" s="17" t="s">
        <v>37</v>
      </c>
      <c r="C17" s="39" t="s">
        <v>38</v>
      </c>
      <c r="D17" s="39" t="s">
        <v>39</v>
      </c>
      <c r="E17" s="39" t="s">
        <v>40</v>
      </c>
      <c r="F17" s="39" t="s">
        <v>41</v>
      </c>
      <c r="G17" s="204"/>
      <c r="H17" s="63"/>
      <c r="I17" s="63"/>
      <c r="J17" s="182" t="s">
        <v>189</v>
      </c>
      <c r="K17" s="182"/>
      <c r="L17" s="182"/>
      <c r="M17" s="182"/>
      <c r="N17" s="182"/>
      <c r="O17" s="125"/>
      <c r="Q17" s="63"/>
      <c r="R17" s="63"/>
      <c r="S17" s="63"/>
      <c r="T17" s="60"/>
    </row>
  </sheetData>
  <sheetProtection algorithmName="SHA-512" hashValue="RmyXe7zZ3W9hQ0mrBZ56PeU4TqdD4qZGfWXwI8o5x8mWAJKxKZ7ITpiwQP6E3nVqixyclibHui8RZk8q8K5xJQ==" saltValue="jlOMKIXgFwiwUco6OlmRN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J17:N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7" orientation="landscape"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M6" sqref="M6"/>
    </sheetView>
  </sheetViews>
  <sheetFormatPr defaultColWidth="9.140625" defaultRowHeight="11.25"/>
  <cols>
    <col min="1" max="1" width="5.42578125" style="69" customWidth="1"/>
    <col min="2" max="2" width="27" style="2" customWidth="1"/>
    <col min="3" max="4" width="8.42578125" style="2" customWidth="1"/>
    <col min="5" max="5" width="15" style="80" customWidth="1"/>
    <col min="6" max="6" width="25.85546875" style="80" customWidth="1"/>
    <col min="7" max="7" width="12" style="2" customWidth="1"/>
    <col min="8" max="8" width="2" style="2" bestFit="1" customWidth="1"/>
    <col min="9" max="9" width="11.5703125" style="2" customWidth="1"/>
    <col min="10" max="10" width="10.5703125" style="2" customWidth="1"/>
    <col min="11" max="11" width="34.7109375" style="10" customWidth="1"/>
    <col min="12" max="12" width="30.85546875" style="10" customWidth="1"/>
    <col min="13" max="16384" width="9.140625" style="2"/>
  </cols>
  <sheetData>
    <row r="1" spans="1:12" s="1" customFormat="1" ht="52.5" customHeight="1">
      <c r="A1" s="238" t="s">
        <v>42</v>
      </c>
      <c r="B1" s="238"/>
      <c r="C1" s="238"/>
      <c r="D1" s="238"/>
      <c r="E1" s="238"/>
      <c r="F1" s="238"/>
      <c r="G1" s="238"/>
      <c r="H1" s="238"/>
      <c r="I1" s="238"/>
      <c r="J1" s="238"/>
      <c r="K1" s="238"/>
      <c r="L1" s="239"/>
    </row>
    <row r="2" spans="1:12" s="1" customFormat="1" ht="25.5" customHeight="1">
      <c r="A2" s="238" t="s">
        <v>43</v>
      </c>
      <c r="B2" s="238"/>
      <c r="C2" s="238"/>
      <c r="D2" s="238"/>
      <c r="E2" s="238"/>
      <c r="F2" s="238"/>
      <c r="G2" s="238"/>
      <c r="H2" s="238"/>
      <c r="I2" s="238"/>
      <c r="J2" s="238"/>
      <c r="K2" s="238"/>
      <c r="L2" s="88"/>
    </row>
    <row r="3" spans="1:12" s="1" customFormat="1" ht="12.75">
      <c r="A3" s="68"/>
      <c r="B3" s="12"/>
      <c r="C3" s="12"/>
      <c r="D3" s="12"/>
      <c r="E3" s="77"/>
      <c r="F3" s="77"/>
      <c r="G3" s="12"/>
      <c r="H3" s="12"/>
      <c r="I3" s="12"/>
      <c r="J3" s="12"/>
      <c r="K3" s="137"/>
      <c r="L3" s="12"/>
    </row>
    <row r="4" spans="1:12" s="1" customFormat="1" ht="15">
      <c r="A4" s="240" t="s">
        <v>2</v>
      </c>
      <c r="B4" s="240"/>
      <c r="C4" s="240"/>
      <c r="D4" s="241" t="s">
        <v>192</v>
      </c>
      <c r="E4" s="241"/>
      <c r="F4" s="241"/>
      <c r="G4" s="241"/>
      <c r="H4" s="241"/>
      <c r="I4" s="241"/>
      <c r="J4" s="241"/>
      <c r="K4" s="241"/>
      <c r="L4" s="241"/>
    </row>
    <row r="5" spans="1:12" s="1" customFormat="1" ht="15">
      <c r="A5" s="240" t="s">
        <v>44</v>
      </c>
      <c r="B5" s="240"/>
      <c r="C5" s="240"/>
      <c r="D5" s="241" t="s">
        <v>195</v>
      </c>
      <c r="E5" s="241"/>
      <c r="F5" s="241"/>
      <c r="G5" s="241"/>
      <c r="H5" s="241"/>
      <c r="I5" s="241"/>
      <c r="J5" s="241"/>
      <c r="K5" s="241"/>
      <c r="L5" s="241"/>
    </row>
    <row r="6" spans="1:12" s="1" customFormat="1" ht="15">
      <c r="A6" s="240" t="s">
        <v>45</v>
      </c>
      <c r="B6" s="240"/>
      <c r="C6" s="240"/>
      <c r="D6" s="241" t="s">
        <v>193</v>
      </c>
      <c r="E6" s="241"/>
      <c r="F6" s="241"/>
      <c r="G6" s="241"/>
      <c r="H6" s="241"/>
      <c r="I6" s="241"/>
      <c r="J6" s="241"/>
      <c r="K6" s="241"/>
      <c r="L6" s="241"/>
    </row>
    <row r="7" spans="1:12" s="1" customFormat="1" ht="15">
      <c r="A7" s="240" t="s">
        <v>6</v>
      </c>
      <c r="B7" s="240"/>
      <c r="C7" s="240"/>
      <c r="D7" s="241" t="s">
        <v>196</v>
      </c>
      <c r="E7" s="241"/>
      <c r="F7" s="241"/>
      <c r="G7" s="241"/>
      <c r="H7" s="241"/>
      <c r="I7" s="241"/>
      <c r="J7" s="241"/>
      <c r="K7" s="241"/>
      <c r="L7" s="241"/>
    </row>
    <row r="8" spans="1:12">
      <c r="B8" s="138"/>
      <c r="C8" s="138"/>
      <c r="D8" s="138"/>
      <c r="E8" s="139"/>
      <c r="F8" s="139"/>
      <c r="G8" s="138"/>
      <c r="H8" s="138"/>
      <c r="I8" s="138"/>
      <c r="J8" s="138"/>
      <c r="K8" s="138"/>
      <c r="L8" s="138"/>
    </row>
    <row r="9" spans="1:12" s="47" customFormat="1" ht="128.25" customHeight="1" thickBot="1">
      <c r="A9" s="140"/>
      <c r="B9" s="141" t="s">
        <v>46</v>
      </c>
      <c r="C9" s="142" t="s">
        <v>47</v>
      </c>
      <c r="D9" s="142" t="s">
        <v>48</v>
      </c>
      <c r="E9" s="215" t="s">
        <v>49</v>
      </c>
      <c r="F9" s="216"/>
      <c r="G9" s="143" t="s">
        <v>50</v>
      </c>
      <c r="H9" s="144"/>
      <c r="I9" s="143" t="s">
        <v>51</v>
      </c>
      <c r="J9" s="143" t="s">
        <v>52</v>
      </c>
      <c r="K9" s="145" t="s">
        <v>53</v>
      </c>
      <c r="L9" s="146" t="s">
        <v>54</v>
      </c>
    </row>
    <row r="10" spans="1:12" ht="70.5" customHeight="1" thickBot="1">
      <c r="A10" s="71">
        <v>1</v>
      </c>
      <c r="B10" s="70" t="s">
        <v>55</v>
      </c>
      <c r="C10" s="46">
        <v>0.15</v>
      </c>
      <c r="D10" s="32">
        <f>+IF((OR($C$10=0,$C$11=0,$C$12=0,$C$13=0,$C$14=0,$C$18=0)),C10/SUM($C$10:$C$18),C10)</f>
        <v>0.15</v>
      </c>
      <c r="E10" s="232" t="s">
        <v>56</v>
      </c>
      <c r="F10" s="233"/>
      <c r="G10" s="18"/>
      <c r="H10" s="53"/>
      <c r="I10" s="19"/>
      <c r="J10" s="33">
        <f>(($D$10))*I10</f>
        <v>0</v>
      </c>
      <c r="K10" s="24"/>
      <c r="L10" s="25"/>
    </row>
    <row r="11" spans="1:12" ht="64.5" customHeight="1" thickBot="1">
      <c r="A11" s="71">
        <v>2</v>
      </c>
      <c r="B11" s="76" t="s">
        <v>57</v>
      </c>
      <c r="C11" s="82">
        <v>0.15</v>
      </c>
      <c r="D11" s="32">
        <f t="shared" ref="D11:D18" si="0">+IF((OR($C$10=0,$C$11=0,$C$12=0,$C$13=0,$C$14=0,$C$18=0)),C11/SUM($C$10:$C$18),C11)</f>
        <v>0.15</v>
      </c>
      <c r="E11" s="236" t="s">
        <v>58</v>
      </c>
      <c r="F11" s="237"/>
      <c r="G11" s="18"/>
      <c r="H11" s="53"/>
      <c r="I11" s="19"/>
      <c r="J11" s="33">
        <f>($D$11)*I11</f>
        <v>0</v>
      </c>
      <c r="K11" s="24"/>
      <c r="L11" s="25"/>
    </row>
    <row r="12" spans="1:12" ht="42.75" customHeight="1" thickBot="1">
      <c r="A12" s="71">
        <v>3</v>
      </c>
      <c r="B12" s="76" t="s">
        <v>59</v>
      </c>
      <c r="C12" s="82">
        <v>0.1</v>
      </c>
      <c r="D12" s="32">
        <f t="shared" si="0"/>
        <v>0.1</v>
      </c>
      <c r="E12" s="236" t="s">
        <v>60</v>
      </c>
      <c r="F12" s="237"/>
      <c r="G12" s="18"/>
      <c r="H12" s="53"/>
      <c r="I12" s="19"/>
      <c r="J12" s="33">
        <f>($D$12)*I12</f>
        <v>0</v>
      </c>
      <c r="K12" s="24"/>
      <c r="L12" s="25"/>
    </row>
    <row r="13" spans="1:12" ht="115.5" customHeight="1" thickBot="1">
      <c r="A13" s="71">
        <v>4</v>
      </c>
      <c r="B13" s="76" t="s">
        <v>61</v>
      </c>
      <c r="C13" s="82">
        <v>0.15</v>
      </c>
      <c r="D13" s="32">
        <f t="shared" si="0"/>
        <v>0.15</v>
      </c>
      <c r="E13" s="236" t="s">
        <v>62</v>
      </c>
      <c r="F13" s="237"/>
      <c r="G13" s="18"/>
      <c r="H13" s="53"/>
      <c r="I13" s="19"/>
      <c r="J13" s="33">
        <f>($D$13)*I13</f>
        <v>0</v>
      </c>
      <c r="K13" s="26"/>
      <c r="L13" s="25"/>
    </row>
    <row r="14" spans="1:12" ht="121.5" customHeight="1" thickBot="1">
      <c r="A14" s="71">
        <v>5</v>
      </c>
      <c r="B14" s="84" t="s">
        <v>63</v>
      </c>
      <c r="C14" s="85">
        <v>0.1</v>
      </c>
      <c r="D14" s="32">
        <f t="shared" si="0"/>
        <v>0.1</v>
      </c>
      <c r="E14" s="236" t="s">
        <v>64</v>
      </c>
      <c r="F14" s="237"/>
      <c r="G14" s="18"/>
      <c r="H14" s="53"/>
      <c r="I14" s="19"/>
      <c r="J14" s="33">
        <f>($D$14)*I14</f>
        <v>0</v>
      </c>
      <c r="K14" s="26"/>
      <c r="L14" s="25"/>
    </row>
    <row r="15" spans="1:12" ht="66" customHeight="1" thickBot="1">
      <c r="A15" s="83">
        <v>6</v>
      </c>
      <c r="B15" s="86" t="s">
        <v>65</v>
      </c>
      <c r="C15" s="87">
        <v>0.1</v>
      </c>
      <c r="D15" s="32">
        <f t="shared" si="0"/>
        <v>0.1</v>
      </c>
      <c r="E15" s="236" t="s">
        <v>66</v>
      </c>
      <c r="F15" s="237"/>
      <c r="G15" s="18"/>
      <c r="H15" s="53"/>
      <c r="I15" s="19"/>
      <c r="J15" s="33">
        <f>($D$15)*I15</f>
        <v>0</v>
      </c>
      <c r="K15" s="26"/>
      <c r="L15" s="25"/>
    </row>
    <row r="16" spans="1:12" ht="56.25" customHeight="1" thickBot="1">
      <c r="A16" s="71">
        <v>7</v>
      </c>
      <c r="B16" s="76" t="s">
        <v>67</v>
      </c>
      <c r="C16" s="82">
        <v>0.05</v>
      </c>
      <c r="D16" s="32">
        <f t="shared" si="0"/>
        <v>0.05</v>
      </c>
      <c r="E16" s="236" t="s">
        <v>68</v>
      </c>
      <c r="F16" s="237"/>
      <c r="G16" s="18"/>
      <c r="H16" s="53"/>
      <c r="I16" s="19"/>
      <c r="J16" s="33">
        <f>($D$16)*I16</f>
        <v>0</v>
      </c>
      <c r="K16" s="26"/>
      <c r="L16" s="25"/>
    </row>
    <row r="17" spans="1:12" ht="68.25" customHeight="1" thickBot="1">
      <c r="A17" s="71">
        <v>8</v>
      </c>
      <c r="B17" s="76" t="s">
        <v>69</v>
      </c>
      <c r="C17" s="82">
        <v>0.05</v>
      </c>
      <c r="D17" s="32">
        <f t="shared" si="0"/>
        <v>0.05</v>
      </c>
      <c r="E17" s="236" t="s">
        <v>70</v>
      </c>
      <c r="F17" s="237"/>
      <c r="G17" s="18"/>
      <c r="H17" s="53"/>
      <c r="I17" s="19"/>
      <c r="J17" s="33">
        <f>($D$17)*I17</f>
        <v>0</v>
      </c>
      <c r="K17" s="26"/>
      <c r="L17" s="25"/>
    </row>
    <row r="18" spans="1:12" ht="84.75" customHeight="1" thickBot="1">
      <c r="A18" s="72">
        <v>9</v>
      </c>
      <c r="B18" s="84" t="s">
        <v>71</v>
      </c>
      <c r="C18" s="85">
        <v>0.15</v>
      </c>
      <c r="D18" s="32">
        <f t="shared" si="0"/>
        <v>0.15</v>
      </c>
      <c r="E18" s="232" t="s">
        <v>72</v>
      </c>
      <c r="F18" s="233"/>
      <c r="G18" s="18"/>
      <c r="H18" s="53"/>
      <c r="I18" s="19"/>
      <c r="J18" s="33">
        <f>($D$18)*I18</f>
        <v>0</v>
      </c>
      <c r="K18" s="27"/>
      <c r="L18" s="25"/>
    </row>
    <row r="19" spans="1:12" ht="53.25" thickBot="1">
      <c r="A19" s="73"/>
      <c r="B19" s="74" t="s">
        <v>73</v>
      </c>
      <c r="C19" s="75">
        <f>+SUM(C10:C18)</f>
        <v>1</v>
      </c>
      <c r="D19" s="75">
        <f>+SUM(D10:D18)</f>
        <v>1</v>
      </c>
      <c r="E19" s="217"/>
      <c r="F19" s="217"/>
      <c r="G19" s="20"/>
      <c r="H19" s="21"/>
      <c r="I19" s="22" t="s">
        <v>74</v>
      </c>
      <c r="J19" s="34">
        <f>SUM(J10:J18)</f>
        <v>0</v>
      </c>
      <c r="K19" s="55"/>
      <c r="L19" s="55"/>
    </row>
    <row r="20" spans="1:12" ht="12.75">
      <c r="B20" s="221"/>
      <c r="C20" s="221"/>
      <c r="D20" s="221"/>
      <c r="E20" s="221"/>
      <c r="F20" s="221"/>
      <c r="G20" s="221"/>
      <c r="H20" s="222"/>
      <c r="I20" s="28" t="s">
        <v>75</v>
      </c>
      <c r="J20" s="29"/>
      <c r="K20" s="55"/>
      <c r="L20" s="55"/>
    </row>
    <row r="21" spans="1:12" ht="14.25">
      <c r="B21" s="221"/>
      <c r="C21" s="221"/>
      <c r="D21" s="221"/>
      <c r="E21" s="221"/>
      <c r="F21" s="221"/>
      <c r="G21" s="221"/>
      <c r="H21" s="222"/>
      <c r="I21" s="23" t="s">
        <v>76</v>
      </c>
      <c r="J21" s="30">
        <f>J19/4</f>
        <v>0</v>
      </c>
      <c r="K21" s="55"/>
      <c r="L21" s="55"/>
    </row>
    <row r="22" spans="1:12" ht="12.75">
      <c r="B22" s="6" t="s">
        <v>24</v>
      </c>
      <c r="C22" s="12"/>
      <c r="D22" s="12"/>
      <c r="E22" s="77"/>
      <c r="F22" s="77"/>
      <c r="G22" s="12"/>
      <c r="H22" s="57"/>
      <c r="I22" s="91"/>
      <c r="J22" s="92"/>
      <c r="K22" s="11"/>
      <c r="L22" s="56"/>
    </row>
    <row r="23" spans="1:12" ht="73.900000000000006" customHeight="1">
      <c r="B23" s="7" t="s">
        <v>25</v>
      </c>
      <c r="C23" s="224" t="s">
        <v>77</v>
      </c>
      <c r="D23" s="225"/>
      <c r="E23" s="226"/>
      <c r="F23" s="234" t="s">
        <v>78</v>
      </c>
      <c r="G23" s="235"/>
      <c r="H23" s="3"/>
      <c r="I23" s="93"/>
      <c r="J23" s="94"/>
      <c r="K23" s="11"/>
      <c r="L23" s="56"/>
    </row>
    <row r="24" spans="1:12" ht="22.5">
      <c r="B24" s="31" t="s">
        <v>79</v>
      </c>
      <c r="C24" s="224" t="s">
        <v>80</v>
      </c>
      <c r="D24" s="226"/>
      <c r="E24" s="78" t="s">
        <v>81</v>
      </c>
      <c r="F24" s="234"/>
      <c r="G24" s="235"/>
      <c r="H24" s="223"/>
      <c r="I24" s="58"/>
      <c r="J24" s="220"/>
      <c r="K24" s="11"/>
      <c r="L24" s="56"/>
    </row>
    <row r="25" spans="1:12" ht="14.25" customHeight="1">
      <c r="B25" s="8">
        <v>1</v>
      </c>
      <c r="C25" s="230" t="s">
        <v>82</v>
      </c>
      <c r="D25" s="231"/>
      <c r="E25" s="79" t="s">
        <v>83</v>
      </c>
      <c r="F25" s="234"/>
      <c r="G25" s="235"/>
      <c r="H25" s="223"/>
      <c r="I25" s="58"/>
      <c r="J25" s="220"/>
      <c r="K25" s="11"/>
      <c r="L25" s="56"/>
    </row>
    <row r="26" spans="1:12" ht="14.25" customHeight="1">
      <c r="B26" s="9">
        <v>2</v>
      </c>
      <c r="C26" s="230" t="s">
        <v>84</v>
      </c>
      <c r="D26" s="231"/>
      <c r="E26" s="79" t="s">
        <v>85</v>
      </c>
      <c r="F26" s="234"/>
      <c r="G26" s="235"/>
      <c r="H26" s="223"/>
      <c r="I26" s="59"/>
      <c r="J26" s="220"/>
      <c r="K26" s="11"/>
      <c r="L26" s="56"/>
    </row>
    <row r="27" spans="1:12" ht="14.25" customHeight="1">
      <c r="B27" s="9">
        <v>3</v>
      </c>
      <c r="C27" s="230" t="s">
        <v>86</v>
      </c>
      <c r="D27" s="231"/>
      <c r="E27" s="79" t="s">
        <v>87</v>
      </c>
      <c r="F27" s="77"/>
      <c r="G27" s="12"/>
      <c r="H27" s="12"/>
      <c r="I27" s="12"/>
      <c r="J27" s="12"/>
      <c r="K27" s="11"/>
      <c r="L27" s="56"/>
    </row>
    <row r="28" spans="1:12" ht="14.25" customHeight="1">
      <c r="B28" s="9">
        <v>4</v>
      </c>
      <c r="C28" s="230" t="s">
        <v>88</v>
      </c>
      <c r="D28" s="231"/>
      <c r="E28" s="79" t="s">
        <v>89</v>
      </c>
      <c r="F28" s="77"/>
      <c r="G28" s="12"/>
      <c r="H28" s="12"/>
      <c r="I28" s="12"/>
      <c r="J28" s="12"/>
      <c r="K28" s="11"/>
      <c r="L28" s="56"/>
    </row>
    <row r="29" spans="1:12" ht="14.25" customHeight="1" thickBot="1">
      <c r="B29" s="97"/>
      <c r="C29" s="97"/>
      <c r="D29" s="97"/>
      <c r="E29" s="98"/>
      <c r="F29" s="77"/>
      <c r="G29" s="12"/>
      <c r="H29" s="12"/>
      <c r="I29" s="12"/>
      <c r="J29" s="12"/>
      <c r="K29" s="11"/>
      <c r="L29" s="56"/>
    </row>
    <row r="30" spans="1:12" ht="33.75" customHeight="1" thickBot="1">
      <c r="B30" s="247" t="s">
        <v>90</v>
      </c>
      <c r="C30" s="248"/>
      <c r="D30" s="248"/>
      <c r="E30" s="248"/>
      <c r="F30" s="248"/>
      <c r="G30" s="248"/>
      <c r="H30" s="248"/>
      <c r="I30" s="249"/>
      <c r="J30" s="12"/>
      <c r="K30" s="11"/>
      <c r="L30" s="56"/>
    </row>
    <row r="31" spans="1:12" ht="14.25" customHeight="1">
      <c r="B31" s="250" t="s">
        <v>91</v>
      </c>
      <c r="C31" s="252" t="s">
        <v>92</v>
      </c>
      <c r="D31" s="253"/>
      <c r="E31" s="103" t="s">
        <v>93</v>
      </c>
      <c r="F31" s="77"/>
      <c r="G31" s="12"/>
      <c r="H31" s="12"/>
      <c r="I31" s="12"/>
      <c r="J31" s="12"/>
      <c r="K31" s="11"/>
      <c r="L31" s="56"/>
    </row>
    <row r="32" spans="1:12" ht="30.75" customHeight="1">
      <c r="B32" s="251"/>
      <c r="C32" s="254"/>
      <c r="D32" s="255"/>
      <c r="E32" s="100" t="s">
        <v>94</v>
      </c>
      <c r="F32" s="77"/>
      <c r="G32" s="12"/>
      <c r="H32" s="12"/>
      <c r="I32" s="12"/>
      <c r="J32" s="12"/>
      <c r="K32" s="11"/>
      <c r="L32" s="56"/>
    </row>
    <row r="33" spans="2:12" ht="14.25" customHeight="1">
      <c r="B33" s="99" t="s">
        <v>95</v>
      </c>
      <c r="C33" s="242" t="s">
        <v>96</v>
      </c>
      <c r="D33" s="243"/>
      <c r="E33" s="101">
        <v>1</v>
      </c>
      <c r="F33" s="77"/>
      <c r="G33" s="12"/>
      <c r="H33" s="12"/>
      <c r="I33" s="12"/>
      <c r="J33" s="12"/>
      <c r="K33" s="11"/>
      <c r="L33" s="56"/>
    </row>
    <row r="34" spans="2:12" ht="14.25" customHeight="1">
      <c r="B34" s="99" t="s">
        <v>97</v>
      </c>
      <c r="C34" s="242" t="s">
        <v>98</v>
      </c>
      <c r="D34" s="243"/>
      <c r="E34" s="102">
        <v>0.9</v>
      </c>
      <c r="F34" s="77"/>
      <c r="G34" s="12"/>
      <c r="H34" s="12"/>
      <c r="I34" s="12"/>
      <c r="J34" s="12"/>
      <c r="K34" s="11"/>
      <c r="L34" s="56"/>
    </row>
    <row r="35" spans="2:12" ht="14.25" customHeight="1">
      <c r="B35" s="99" t="s">
        <v>99</v>
      </c>
      <c r="C35" s="242" t="s">
        <v>100</v>
      </c>
      <c r="D35" s="243"/>
      <c r="E35" s="102">
        <v>0.8</v>
      </c>
      <c r="F35" s="77"/>
      <c r="G35" s="12"/>
      <c r="H35" s="12"/>
      <c r="I35" s="12"/>
      <c r="J35" s="12"/>
      <c r="K35" s="11"/>
      <c r="L35" s="56"/>
    </row>
    <row r="36" spans="2:12" ht="14.25" customHeight="1">
      <c r="B36" s="99" t="s">
        <v>101</v>
      </c>
      <c r="C36" s="242" t="s">
        <v>102</v>
      </c>
      <c r="D36" s="243"/>
      <c r="E36" s="102">
        <v>0.7</v>
      </c>
      <c r="F36" s="77"/>
      <c r="G36" s="12"/>
      <c r="H36" s="12"/>
      <c r="I36" s="12"/>
      <c r="J36" s="12"/>
      <c r="K36" s="11"/>
      <c r="L36" s="56"/>
    </row>
    <row r="37" spans="2:12" ht="14.25" customHeight="1" thickBot="1">
      <c r="B37" s="104" t="s">
        <v>103</v>
      </c>
      <c r="C37" s="245" t="s">
        <v>104</v>
      </c>
      <c r="D37" s="246"/>
      <c r="E37" s="105">
        <v>0.5</v>
      </c>
      <c r="F37" s="77"/>
      <c r="G37" s="12"/>
      <c r="H37" s="12"/>
      <c r="I37" s="12"/>
      <c r="J37" s="12"/>
      <c r="K37" s="11"/>
      <c r="L37" s="56"/>
    </row>
    <row r="38" spans="2:12" ht="110.25" customHeight="1" thickBot="1">
      <c r="B38" s="227" t="s">
        <v>105</v>
      </c>
      <c r="C38" s="228"/>
      <c r="D38" s="228"/>
      <c r="E38" s="228"/>
      <c r="F38" s="228"/>
      <c r="G38" s="228"/>
      <c r="H38" s="228"/>
      <c r="I38" s="228"/>
      <c r="J38" s="229"/>
      <c r="K38" s="11"/>
      <c r="L38" s="56"/>
    </row>
    <row r="39" spans="2:12" ht="125.25" customHeight="1">
      <c r="B39" s="244" t="s">
        <v>106</v>
      </c>
      <c r="C39" s="244"/>
      <c r="D39" s="244"/>
      <c r="E39" s="244"/>
      <c r="F39" s="244"/>
      <c r="G39" s="244"/>
      <c r="H39" s="244"/>
      <c r="I39" s="244"/>
      <c r="J39" s="244"/>
      <c r="K39" s="96"/>
      <c r="L39" s="56"/>
    </row>
    <row r="40" spans="2:12" ht="69" customHeight="1"/>
    <row r="41" spans="2:12" ht="53.25" customHeight="1">
      <c r="B41" s="218"/>
      <c r="C41" s="219"/>
      <c r="D41" s="219"/>
      <c r="E41" s="219"/>
      <c r="F41" s="219"/>
      <c r="G41" s="219"/>
      <c r="H41" s="219"/>
      <c r="I41" s="219"/>
      <c r="J41" s="219"/>
      <c r="K41" s="219"/>
      <c r="L41" s="219"/>
    </row>
    <row r="42" spans="2:12" ht="12.75">
      <c r="B42" s="1"/>
      <c r="C42" s="1"/>
      <c r="D42" s="1"/>
      <c r="E42" s="81"/>
      <c r="F42" s="81"/>
      <c r="G42" s="1"/>
      <c r="H42" s="1"/>
      <c r="I42" s="1"/>
      <c r="J42" s="1"/>
    </row>
    <row r="43" spans="2:12" ht="12.75">
      <c r="H43" s="1"/>
      <c r="I43" s="1"/>
      <c r="J43" s="1"/>
    </row>
    <row r="44" spans="2:12" ht="12.75">
      <c r="H44" s="1"/>
      <c r="I44" s="1"/>
      <c r="J44" s="1"/>
    </row>
    <row r="45" spans="2:12" ht="12.75">
      <c r="H45" s="1"/>
      <c r="I45" s="1"/>
      <c r="J45" s="1"/>
    </row>
    <row r="46" spans="2:12" ht="12.75">
      <c r="H46" s="1"/>
      <c r="I46" s="1"/>
      <c r="J46" s="1"/>
    </row>
  </sheetData>
  <sheetProtection algorithmName="SHA-512" hashValue="e0nY4Devv2Ds4QErv5p1wV9wXpnWb293y3ZbTjUlQMXSEcmyFdCtMAX0dT9pgOr+V88i3iVk8uGvadBU0hmhrg==" saltValue="UkeKOPrcV7ntQvkLmcUwY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3">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2" sqref="A22"/>
    </sheetView>
  </sheetViews>
  <sheetFormatPr defaultColWidth="9.42578125" defaultRowHeight="24.95" customHeight="1"/>
  <cols>
    <col min="1" max="1" width="150.5703125" style="4" customWidth="1"/>
    <col min="2" max="16384" width="9.42578125" style="4"/>
  </cols>
  <sheetData>
    <row r="1" spans="1:1" ht="24.95" customHeight="1">
      <c r="A1" s="131" t="s">
        <v>107</v>
      </c>
    </row>
    <row r="2" spans="1:1" ht="13.5" customHeight="1"/>
    <row r="3" spans="1:1" ht="24.95" customHeight="1">
      <c r="A3" s="4" t="s">
        <v>108</v>
      </c>
    </row>
    <row r="4" spans="1:1" ht="24.95" customHeight="1">
      <c r="A4" s="4" t="s">
        <v>109</v>
      </c>
    </row>
    <row r="5" spans="1:1" ht="30" customHeight="1">
      <c r="A5" s="4" t="s">
        <v>110</v>
      </c>
    </row>
    <row r="6" spans="1:1" ht="24.95" customHeight="1">
      <c r="A6" s="4" t="s">
        <v>111</v>
      </c>
    </row>
    <row r="7" spans="1:1" ht="12" customHeight="1"/>
    <row r="8" spans="1:1" ht="24.95" customHeight="1">
      <c r="A8" s="132" t="s">
        <v>112</v>
      </c>
    </row>
    <row r="9" spans="1:1" ht="15">
      <c r="A9" s="4" t="s">
        <v>113</v>
      </c>
    </row>
    <row r="10" spans="1:1" ht="15">
      <c r="A10" s="4" t="s">
        <v>114</v>
      </c>
    </row>
    <row r="11" spans="1:1" ht="15">
      <c r="A11" s="48"/>
    </row>
    <row r="12" spans="1:1" ht="15">
      <c r="A12" s="48"/>
    </row>
    <row r="13" spans="1:1" ht="15">
      <c r="A13" s="48"/>
    </row>
    <row r="14" spans="1:1" ht="15">
      <c r="A14" s="48"/>
    </row>
    <row r="15" spans="1:1" ht="15">
      <c r="A15" s="48"/>
    </row>
    <row r="16" spans="1:1" ht="15">
      <c r="A16" s="48"/>
    </row>
    <row r="17" spans="1:1" ht="15">
      <c r="A17" s="133" t="s">
        <v>115</v>
      </c>
    </row>
    <row r="18" spans="1:1" ht="60">
      <c r="A18" s="134" t="s">
        <v>188</v>
      </c>
    </row>
    <row r="19" spans="1:1" ht="15">
      <c r="A19" s="4" t="s">
        <v>114</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pageSetUpPr fitToPage="1"/>
  </sheetPr>
  <dimension ref="A1:O28"/>
  <sheetViews>
    <sheetView zoomScaleNormal="100" zoomScaleSheetLayoutView="100" workbookViewId="0">
      <selection activeCell="B6" sqref="B6:L6"/>
    </sheetView>
  </sheetViews>
  <sheetFormatPr defaultColWidth="9.140625" defaultRowHeight="11.25"/>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0" customWidth="1"/>
    <col min="13" max="16384" width="9.140625" style="2"/>
  </cols>
  <sheetData>
    <row r="1" spans="1:12" s="1" customFormat="1" ht="30" customHeight="1">
      <c r="A1" s="164" t="s">
        <v>116</v>
      </c>
      <c r="B1" s="165"/>
      <c r="C1" s="165"/>
      <c r="D1" s="165"/>
      <c r="E1" s="165"/>
      <c r="F1" s="165"/>
      <c r="G1" s="165"/>
      <c r="H1" s="165"/>
      <c r="I1" s="165"/>
      <c r="J1" s="165"/>
      <c r="K1" s="165"/>
      <c r="L1" s="166"/>
    </row>
    <row r="2" spans="1:12" s="1" customFormat="1" ht="21" customHeight="1">
      <c r="A2" s="167" t="s">
        <v>2</v>
      </c>
      <c r="B2" s="168"/>
      <c r="C2" s="169" t="s">
        <v>117</v>
      </c>
      <c r="D2" s="169"/>
      <c r="E2" s="169"/>
      <c r="F2" s="169"/>
      <c r="G2" s="169"/>
      <c r="H2" s="169"/>
      <c r="I2" s="169"/>
      <c r="J2" s="169"/>
      <c r="K2" s="169"/>
      <c r="L2" s="170"/>
    </row>
    <row r="3" spans="1:12" s="1" customFormat="1" ht="147.75" customHeight="1">
      <c r="A3" s="171" t="s">
        <v>44</v>
      </c>
      <c r="B3" s="172"/>
      <c r="C3" s="173" t="s">
        <v>118</v>
      </c>
      <c r="D3" s="174"/>
      <c r="E3" s="174"/>
      <c r="F3" s="174"/>
      <c r="G3" s="174"/>
      <c r="H3" s="174"/>
      <c r="I3" s="174"/>
      <c r="J3" s="174"/>
      <c r="K3" s="174"/>
      <c r="L3" s="175"/>
    </row>
    <row r="4" spans="1:12" s="1" customFormat="1" ht="114.75" customHeight="1">
      <c r="A4" s="171" t="s">
        <v>6</v>
      </c>
      <c r="B4" s="172"/>
      <c r="C4" s="173" t="s">
        <v>119</v>
      </c>
      <c r="D4" s="174"/>
      <c r="E4" s="174"/>
      <c r="F4" s="174"/>
      <c r="G4" s="174"/>
      <c r="H4" s="174"/>
      <c r="I4" s="174"/>
      <c r="J4" s="174"/>
      <c r="K4" s="174"/>
      <c r="L4" s="175"/>
    </row>
    <row r="5" spans="1:12" s="1" customFormat="1" ht="25.5" customHeight="1">
      <c r="A5" s="179" t="s">
        <v>120</v>
      </c>
      <c r="B5" s="180"/>
      <c r="C5" s="180"/>
      <c r="D5" s="180"/>
      <c r="E5" s="180"/>
      <c r="F5" s="180"/>
      <c r="G5" s="180"/>
      <c r="H5" s="180"/>
      <c r="I5" s="180"/>
      <c r="J5" s="180"/>
      <c r="K5" s="180"/>
      <c r="L5" s="181"/>
    </row>
    <row r="6" spans="1:12" s="48" customFormat="1" ht="279" customHeight="1">
      <c r="A6" s="126" t="s">
        <v>121</v>
      </c>
      <c r="B6" s="147" t="s">
        <v>184</v>
      </c>
      <c r="C6" s="148"/>
      <c r="D6" s="148"/>
      <c r="E6" s="148"/>
      <c r="F6" s="148"/>
      <c r="G6" s="148"/>
      <c r="H6" s="148"/>
      <c r="I6" s="148"/>
      <c r="J6" s="148"/>
      <c r="K6" s="148"/>
      <c r="L6" s="149"/>
    </row>
    <row r="7" spans="1:12" s="48" customFormat="1" ht="75.75" customHeight="1">
      <c r="A7" s="126" t="s">
        <v>122</v>
      </c>
      <c r="B7" s="150" t="s">
        <v>123</v>
      </c>
      <c r="C7" s="148"/>
      <c r="D7" s="148"/>
      <c r="E7" s="148"/>
      <c r="F7" s="148"/>
      <c r="G7" s="148"/>
      <c r="H7" s="148"/>
      <c r="I7" s="148"/>
      <c r="J7" s="148"/>
      <c r="K7" s="148"/>
      <c r="L7" s="149"/>
    </row>
    <row r="8" spans="1:12" s="48" customFormat="1" ht="120.75" customHeight="1">
      <c r="A8" s="126" t="s">
        <v>124</v>
      </c>
      <c r="B8" s="150" t="s">
        <v>185</v>
      </c>
      <c r="C8" s="148"/>
      <c r="D8" s="148"/>
      <c r="E8" s="148"/>
      <c r="F8" s="148"/>
      <c r="G8" s="148"/>
      <c r="H8" s="148"/>
      <c r="I8" s="148"/>
      <c r="J8" s="148"/>
      <c r="K8" s="148"/>
      <c r="L8" s="149"/>
    </row>
    <row r="9" spans="1:12" s="48" customFormat="1" ht="70.5" customHeight="1">
      <c r="A9" s="126" t="s">
        <v>125</v>
      </c>
      <c r="B9" s="150" t="s">
        <v>126</v>
      </c>
      <c r="C9" s="148"/>
      <c r="D9" s="148"/>
      <c r="E9" s="148"/>
      <c r="F9" s="148"/>
      <c r="G9" s="148"/>
      <c r="H9" s="148"/>
      <c r="I9" s="148"/>
      <c r="J9" s="148"/>
      <c r="K9" s="148"/>
      <c r="L9" s="149"/>
    </row>
    <row r="10" spans="1:12" s="1" customFormat="1" ht="25.5" customHeight="1">
      <c r="A10" s="179" t="s">
        <v>127</v>
      </c>
      <c r="B10" s="180"/>
      <c r="C10" s="180"/>
      <c r="D10" s="180"/>
      <c r="E10" s="180"/>
      <c r="F10" s="180"/>
      <c r="G10" s="180"/>
      <c r="H10" s="180"/>
      <c r="I10" s="180"/>
      <c r="J10" s="180"/>
      <c r="K10" s="180"/>
      <c r="L10" s="181"/>
    </row>
    <row r="11" spans="1:12" s="48" customFormat="1" ht="78" customHeight="1">
      <c r="A11" s="127" t="s">
        <v>128</v>
      </c>
      <c r="B11" s="157" t="s">
        <v>186</v>
      </c>
      <c r="C11" s="158"/>
      <c r="D11" s="158"/>
      <c r="E11" s="158"/>
      <c r="F11" s="158"/>
      <c r="G11" s="158"/>
      <c r="H11" s="158"/>
      <c r="I11" s="158"/>
      <c r="J11" s="158"/>
      <c r="K11" s="158"/>
      <c r="L11" s="159"/>
    </row>
    <row r="12" spans="1:12" s="48" customFormat="1" ht="61.5" customHeight="1">
      <c r="A12" s="127" t="s">
        <v>129</v>
      </c>
      <c r="B12" s="147" t="s">
        <v>130</v>
      </c>
      <c r="C12" s="148"/>
      <c r="D12" s="148"/>
      <c r="E12" s="148"/>
      <c r="F12" s="148"/>
      <c r="G12" s="148"/>
      <c r="H12" s="148"/>
      <c r="I12" s="148"/>
      <c r="J12" s="148"/>
      <c r="K12" s="148"/>
      <c r="L12" s="149"/>
    </row>
    <row r="13" spans="1:12" s="48" customFormat="1" ht="96.75" customHeight="1">
      <c r="A13" s="127" t="s">
        <v>131</v>
      </c>
      <c r="B13" s="147" t="s">
        <v>132</v>
      </c>
      <c r="C13" s="148"/>
      <c r="D13" s="148"/>
      <c r="E13" s="148"/>
      <c r="F13" s="148"/>
      <c r="G13" s="148"/>
      <c r="H13" s="148"/>
      <c r="I13" s="148"/>
      <c r="J13" s="148"/>
      <c r="K13" s="148"/>
      <c r="L13" s="149"/>
    </row>
    <row r="14" spans="1:12" ht="12.75">
      <c r="A14" s="154"/>
      <c r="B14" s="155"/>
      <c r="C14" s="155"/>
      <c r="D14" s="155"/>
      <c r="E14" s="155"/>
      <c r="F14" s="155"/>
      <c r="G14" s="155"/>
      <c r="H14" s="155"/>
      <c r="I14" s="155"/>
      <c r="J14" s="155"/>
      <c r="K14" s="155"/>
      <c r="L14" s="156"/>
    </row>
    <row r="15" spans="1:12" s="48" customFormat="1" ht="114.75" customHeight="1">
      <c r="A15" s="128" t="s">
        <v>133</v>
      </c>
      <c r="B15" s="151" t="s">
        <v>187</v>
      </c>
      <c r="C15" s="152"/>
      <c r="D15" s="152"/>
      <c r="E15" s="152"/>
      <c r="F15" s="152"/>
      <c r="G15" s="152"/>
      <c r="H15" s="152"/>
      <c r="I15" s="152"/>
      <c r="J15" s="152"/>
      <c r="K15" s="152"/>
      <c r="L15" s="153"/>
    </row>
    <row r="16" spans="1:12" s="54" customFormat="1" ht="65.25" customHeight="1">
      <c r="A16" s="129" t="s">
        <v>134</v>
      </c>
      <c r="B16" s="176" t="s">
        <v>135</v>
      </c>
      <c r="C16" s="177"/>
      <c r="D16" s="177"/>
      <c r="E16" s="177"/>
      <c r="F16" s="177"/>
      <c r="G16" s="177"/>
      <c r="H16" s="177"/>
      <c r="I16" s="177"/>
      <c r="J16" s="177"/>
      <c r="K16" s="177"/>
      <c r="L16" s="178"/>
    </row>
    <row r="17" spans="1:15" ht="12.75">
      <c r="A17" s="1"/>
      <c r="B17" s="1"/>
      <c r="C17" s="1"/>
      <c r="D17" s="1"/>
      <c r="E17" s="1"/>
      <c r="F17" s="1"/>
      <c r="G17" s="1"/>
      <c r="H17" s="1"/>
      <c r="I17" s="1"/>
      <c r="J17" s="1"/>
      <c r="K17" s="1"/>
      <c r="L17" s="2"/>
    </row>
    <row r="18" spans="1:15" ht="49.5" customHeight="1">
      <c r="A18" s="163" t="s">
        <v>136</v>
      </c>
      <c r="B18" s="163"/>
      <c r="C18" s="163"/>
      <c r="D18" s="163"/>
      <c r="E18" s="163"/>
      <c r="F18" s="163"/>
      <c r="G18" s="163"/>
      <c r="H18" s="163"/>
      <c r="I18" s="163"/>
      <c r="J18" s="163"/>
      <c r="K18" s="163"/>
      <c r="L18" s="163"/>
      <c r="M18" s="90"/>
      <c r="N18" s="90"/>
      <c r="O18" s="90"/>
    </row>
    <row r="19" spans="1:15" ht="15.75">
      <c r="A19" s="130" t="s">
        <v>137</v>
      </c>
      <c r="B19" s="54"/>
      <c r="C19" s="54"/>
      <c r="D19" s="54"/>
      <c r="E19" s="54"/>
      <c r="F19" s="54"/>
      <c r="G19" s="54"/>
      <c r="H19" s="54"/>
      <c r="I19" s="54"/>
      <c r="J19" s="54"/>
      <c r="K19" s="54"/>
      <c r="L19" s="54"/>
      <c r="M19" s="54"/>
      <c r="N19" s="54"/>
      <c r="O19" s="54"/>
    </row>
    <row r="20" spans="1:15" ht="15.75">
      <c r="A20" s="130" t="s">
        <v>138</v>
      </c>
      <c r="B20" s="54"/>
      <c r="C20" s="54"/>
      <c r="D20" s="54"/>
      <c r="E20" s="54"/>
      <c r="F20" s="54"/>
      <c r="G20" s="54"/>
      <c r="H20" s="54"/>
      <c r="I20" s="54"/>
      <c r="J20" s="54"/>
      <c r="K20" s="54"/>
      <c r="L20" s="54"/>
      <c r="M20" s="54"/>
      <c r="N20" s="54"/>
      <c r="O20" s="54"/>
    </row>
    <row r="21" spans="1:15" ht="15.75">
      <c r="A21" s="130" t="s">
        <v>139</v>
      </c>
      <c r="B21" s="54"/>
      <c r="C21" s="54"/>
      <c r="D21" s="54"/>
      <c r="E21" s="54"/>
      <c r="F21" s="54"/>
      <c r="G21" s="54"/>
      <c r="H21" s="54"/>
      <c r="I21" s="54"/>
      <c r="J21" s="54"/>
      <c r="K21" s="54"/>
      <c r="L21" s="54"/>
      <c r="M21" s="54"/>
      <c r="N21" s="54"/>
      <c r="O21" s="54"/>
    </row>
    <row r="22" spans="1:15" ht="15.75">
      <c r="A22" s="89" t="s">
        <v>140</v>
      </c>
      <c r="B22" s="54"/>
      <c r="C22" s="54"/>
      <c r="D22" s="54"/>
      <c r="E22" s="54"/>
      <c r="F22" s="54"/>
      <c r="G22" s="54"/>
      <c r="H22" s="54"/>
      <c r="I22" s="54"/>
      <c r="J22" s="54"/>
      <c r="K22" s="54"/>
      <c r="L22" s="54"/>
      <c r="M22" s="54"/>
      <c r="N22" s="54"/>
      <c r="O22" s="54"/>
    </row>
    <row r="23" spans="1:15" ht="15">
      <c r="A23" s="89"/>
      <c r="B23" s="54"/>
      <c r="C23" s="54"/>
      <c r="D23" s="54"/>
      <c r="E23" s="54"/>
      <c r="F23" s="54"/>
      <c r="G23" s="54"/>
      <c r="H23" s="54"/>
      <c r="I23" s="54"/>
      <c r="J23" s="54"/>
      <c r="K23" s="54"/>
      <c r="L23" s="54"/>
      <c r="M23" s="54"/>
      <c r="N23" s="54"/>
      <c r="O23" s="54"/>
    </row>
    <row r="24" spans="1:15" ht="50.25" customHeight="1">
      <c r="A24" s="162" t="s">
        <v>141</v>
      </c>
      <c r="B24" s="162"/>
      <c r="C24" s="162"/>
      <c r="D24" s="162"/>
      <c r="E24" s="162"/>
      <c r="F24" s="162"/>
      <c r="G24" s="162"/>
      <c r="H24" s="162"/>
      <c r="I24" s="162"/>
      <c r="J24" s="162"/>
      <c r="K24" s="162"/>
      <c r="L24" s="162"/>
      <c r="M24" s="54"/>
      <c r="N24" s="54"/>
      <c r="O24" s="54"/>
    </row>
    <row r="25" spans="1:15" ht="15.75">
      <c r="A25" s="89" t="s">
        <v>142</v>
      </c>
      <c r="B25" s="54"/>
      <c r="C25" s="54"/>
      <c r="D25" s="54"/>
      <c r="E25" s="54"/>
      <c r="F25" s="54"/>
      <c r="G25" s="54"/>
      <c r="H25" s="54"/>
      <c r="I25" s="54"/>
      <c r="J25" s="54"/>
      <c r="K25" s="54"/>
      <c r="L25" s="54"/>
      <c r="M25" s="54"/>
      <c r="N25" s="54"/>
      <c r="O25" s="54"/>
    </row>
    <row r="26" spans="1:15" ht="15.75">
      <c r="A26" s="89" t="s">
        <v>143</v>
      </c>
      <c r="B26" s="54"/>
      <c r="C26" s="54"/>
      <c r="D26" s="54"/>
      <c r="E26" s="54"/>
      <c r="F26" s="54"/>
      <c r="G26" s="54"/>
      <c r="H26" s="54"/>
      <c r="I26" s="54"/>
      <c r="J26" s="54"/>
      <c r="K26" s="54"/>
      <c r="L26" s="54"/>
      <c r="M26" s="54"/>
      <c r="N26" s="54"/>
      <c r="O26" s="54"/>
    </row>
    <row r="27" spans="1:15" ht="15" customHeight="1">
      <c r="A27" s="160" t="s">
        <v>144</v>
      </c>
      <c r="B27" s="161"/>
      <c r="C27" s="161"/>
      <c r="D27" s="161"/>
      <c r="E27" s="161"/>
      <c r="F27" s="161"/>
      <c r="G27" s="161"/>
      <c r="H27" s="161"/>
      <c r="I27" s="161"/>
      <c r="J27" s="161"/>
      <c r="K27" s="161"/>
      <c r="L27" s="161"/>
      <c r="M27" s="161"/>
      <c r="N27" s="161"/>
      <c r="O27" s="161"/>
    </row>
    <row r="28" spans="1:15" ht="15" customHeight="1">
      <c r="A28" s="160" t="s">
        <v>145</v>
      </c>
      <c r="B28" s="161"/>
      <c r="C28" s="161"/>
      <c r="D28" s="161"/>
      <c r="E28" s="161"/>
      <c r="F28" s="161"/>
      <c r="G28" s="161"/>
      <c r="H28" s="161"/>
      <c r="I28" s="161"/>
      <c r="J28" s="161"/>
      <c r="K28" s="161"/>
      <c r="L28" s="161"/>
      <c r="M28" s="161"/>
      <c r="N28" s="161"/>
      <c r="O28" s="161"/>
    </row>
  </sheetData>
  <sheetProtection algorithmName="SHA-512" hashValue="Pjrt8nWgCHa80pBz0hEuU0i31s93ruWAPlQcjVnSvr9EbY0EtT3WedZ2JoV9MTmEIBCkotyd4mVTCIu0lexHQw==" saltValue="ZjWlWDK9oMj8TOk+v7rngA=="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4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A3BCA-9B02-47AE-9FCB-ED24610EE160}">
  <sheetPr>
    <tabColor rgb="FFFF0000"/>
  </sheetPr>
  <dimension ref="A1:E61"/>
  <sheetViews>
    <sheetView topLeftCell="B1" workbookViewId="0">
      <selection activeCell="E28" sqref="E28"/>
    </sheetView>
  </sheetViews>
  <sheetFormatPr defaultRowHeight="15"/>
  <cols>
    <col min="1" max="1" width="9.140625" style="107"/>
    <col min="2" max="2" width="36.7109375" style="106" customWidth="1"/>
    <col min="3" max="3" width="73.28515625" style="106" customWidth="1"/>
    <col min="4" max="4" width="78.7109375" style="106" customWidth="1"/>
    <col min="5" max="5" width="44.7109375" style="106" customWidth="1"/>
  </cols>
  <sheetData>
    <row r="1" spans="1:5" ht="114.75" customHeight="1" thickBot="1">
      <c r="B1" s="256" t="s">
        <v>146</v>
      </c>
      <c r="C1" s="257"/>
      <c r="D1" s="257"/>
      <c r="E1" s="257"/>
    </row>
    <row r="2" spans="1:5" ht="27" customHeight="1">
      <c r="B2" s="108" t="s">
        <v>147</v>
      </c>
      <c r="C2" s="108" t="s">
        <v>148</v>
      </c>
      <c r="D2" s="108" t="s">
        <v>149</v>
      </c>
      <c r="E2" s="108" t="s">
        <v>191</v>
      </c>
    </row>
    <row r="3" spans="1:5">
      <c r="B3" s="108"/>
      <c r="C3" s="108"/>
      <c r="D3" s="108"/>
      <c r="E3" s="108"/>
    </row>
    <row r="4" spans="1:5" ht="177.75" customHeight="1">
      <c r="A4" s="109" t="s">
        <v>150</v>
      </c>
      <c r="B4" s="110" t="s">
        <v>151</v>
      </c>
      <c r="C4" s="122" t="s">
        <v>152</v>
      </c>
      <c r="D4" s="111" t="s">
        <v>153</v>
      </c>
      <c r="E4" s="111" t="s">
        <v>154</v>
      </c>
    </row>
    <row r="5" spans="1:5" ht="34.5" customHeight="1">
      <c r="B5" s="258" t="s">
        <v>155</v>
      </c>
      <c r="C5" s="258"/>
      <c r="D5" s="258"/>
      <c r="E5" s="258"/>
    </row>
    <row r="6" spans="1:5" ht="215.25" customHeight="1">
      <c r="B6" s="258" t="s">
        <v>156</v>
      </c>
      <c r="C6" s="258"/>
      <c r="D6" s="258"/>
      <c r="E6" s="258"/>
    </row>
    <row r="7" spans="1:5" ht="76.5">
      <c r="A7" s="109" t="s">
        <v>157</v>
      </c>
      <c r="B7" s="112" t="s">
        <v>158</v>
      </c>
      <c r="C7" s="123" t="s">
        <v>159</v>
      </c>
      <c r="D7" s="113" t="s">
        <v>160</v>
      </c>
      <c r="E7" s="114" t="s">
        <v>161</v>
      </c>
    </row>
    <row r="8" spans="1:5" ht="211.5" customHeight="1">
      <c r="A8" s="109" t="s">
        <v>162</v>
      </c>
      <c r="B8" s="115" t="s">
        <v>163</v>
      </c>
      <c r="C8" s="124" t="s">
        <v>164</v>
      </c>
      <c r="D8" s="115" t="s">
        <v>165</v>
      </c>
      <c r="E8" s="115" t="s">
        <v>166</v>
      </c>
    </row>
    <row r="9" spans="1:5" ht="126.75" customHeight="1" thickBot="1">
      <c r="A9" s="116" t="s">
        <v>167</v>
      </c>
      <c r="B9" s="117" t="s">
        <v>147</v>
      </c>
      <c r="C9" s="117" t="s">
        <v>168</v>
      </c>
      <c r="D9" s="117" t="s">
        <v>149</v>
      </c>
      <c r="E9" s="117" t="s">
        <v>169</v>
      </c>
    </row>
    <row r="10" spans="1:5" ht="94.5" customHeight="1" thickBot="1">
      <c r="B10" s="256" t="s">
        <v>170</v>
      </c>
      <c r="C10" s="257"/>
      <c r="D10" s="257"/>
      <c r="E10" s="257"/>
    </row>
    <row r="11" spans="1:5">
      <c r="B11" s="108" t="s">
        <v>147</v>
      </c>
      <c r="C11" s="108" t="s">
        <v>148</v>
      </c>
      <c r="D11" s="108" t="s">
        <v>149</v>
      </c>
      <c r="E11" s="108" t="s">
        <v>191</v>
      </c>
    </row>
    <row r="12" spans="1:5">
      <c r="B12" s="108"/>
      <c r="C12" s="108"/>
      <c r="D12" s="108"/>
      <c r="E12" s="108"/>
    </row>
    <row r="13" spans="1:5" ht="175.5" customHeight="1">
      <c r="A13" s="109" t="s">
        <v>150</v>
      </c>
      <c r="B13" s="110" t="s">
        <v>151</v>
      </c>
      <c r="C13" s="111" t="s">
        <v>171</v>
      </c>
      <c r="D13" s="111" t="s">
        <v>153</v>
      </c>
      <c r="E13" s="111" t="s">
        <v>154</v>
      </c>
    </row>
    <row r="14" spans="1:5" ht="39.75" customHeight="1">
      <c r="B14" s="258" t="s">
        <v>155</v>
      </c>
      <c r="C14" s="258"/>
      <c r="D14" s="258"/>
      <c r="E14" s="258"/>
    </row>
    <row r="15" spans="1:5" ht="131.25" customHeight="1">
      <c r="B15" s="258" t="s">
        <v>156</v>
      </c>
      <c r="C15" s="258"/>
      <c r="D15" s="258"/>
      <c r="E15" s="258"/>
    </row>
    <row r="16" spans="1:5" ht="76.5">
      <c r="A16" s="109" t="s">
        <v>157</v>
      </c>
      <c r="B16" s="112" t="s">
        <v>158</v>
      </c>
      <c r="C16" s="113" t="s">
        <v>172</v>
      </c>
      <c r="D16" s="113" t="s">
        <v>160</v>
      </c>
      <c r="E16" s="114" t="s">
        <v>161</v>
      </c>
    </row>
    <row r="17" spans="1:5" ht="51">
      <c r="A17" s="109" t="s">
        <v>162</v>
      </c>
      <c r="B17" s="118" t="s">
        <v>173</v>
      </c>
      <c r="C17" s="119" t="s">
        <v>174</v>
      </c>
      <c r="D17" s="119" t="s">
        <v>175</v>
      </c>
      <c r="E17" s="119" t="s">
        <v>176</v>
      </c>
    </row>
    <row r="18" spans="1:5" ht="140.25" customHeight="1" thickBot="1">
      <c r="A18" s="116" t="s">
        <v>167</v>
      </c>
      <c r="B18" s="117" t="s">
        <v>147</v>
      </c>
      <c r="C18" s="117" t="s">
        <v>177</v>
      </c>
      <c r="D18" s="117" t="s">
        <v>149</v>
      </c>
      <c r="E18" s="117" t="s">
        <v>169</v>
      </c>
    </row>
    <row r="19" spans="1:5" ht="57" customHeight="1" thickBot="1">
      <c r="B19" s="256" t="s">
        <v>178</v>
      </c>
      <c r="C19" s="257"/>
      <c r="D19" s="257"/>
      <c r="E19" s="257"/>
    </row>
    <row r="20" spans="1:5">
      <c r="B20" s="108" t="s">
        <v>147</v>
      </c>
      <c r="C20" s="108" t="s">
        <v>148</v>
      </c>
      <c r="D20" s="108" t="s">
        <v>149</v>
      </c>
      <c r="E20" s="108" t="s">
        <v>191</v>
      </c>
    </row>
    <row r="21" spans="1:5" ht="178.5" customHeight="1">
      <c r="A21" s="109" t="s">
        <v>150</v>
      </c>
      <c r="B21" s="110" t="s">
        <v>151</v>
      </c>
      <c r="C21" s="111" t="s">
        <v>171</v>
      </c>
      <c r="D21" s="111" t="s">
        <v>153</v>
      </c>
      <c r="E21" s="111" t="s">
        <v>154</v>
      </c>
    </row>
    <row r="22" spans="1:5" ht="47.25" customHeight="1">
      <c r="B22" s="258" t="s">
        <v>155</v>
      </c>
      <c r="C22" s="258"/>
      <c r="D22" s="258"/>
      <c r="E22" s="258"/>
    </row>
    <row r="23" spans="1:5" ht="136.5" customHeight="1">
      <c r="B23" s="258" t="s">
        <v>156</v>
      </c>
      <c r="C23" s="258"/>
      <c r="D23" s="258"/>
      <c r="E23" s="258"/>
    </row>
    <row r="24" spans="1:5" ht="76.5">
      <c r="A24" s="109" t="s">
        <v>157</v>
      </c>
      <c r="B24" s="112" t="s">
        <v>158</v>
      </c>
      <c r="C24" s="113" t="s">
        <v>172</v>
      </c>
      <c r="D24" s="113" t="s">
        <v>160</v>
      </c>
      <c r="E24" s="114" t="s">
        <v>161</v>
      </c>
    </row>
    <row r="25" spans="1:5" ht="38.25">
      <c r="A25" s="109" t="s">
        <v>162</v>
      </c>
      <c r="B25" s="118" t="s">
        <v>158</v>
      </c>
      <c r="C25" s="119" t="s">
        <v>179</v>
      </c>
      <c r="D25" s="119" t="s">
        <v>180</v>
      </c>
      <c r="E25" s="120" t="s">
        <v>181</v>
      </c>
    </row>
    <row r="26" spans="1:5" ht="128.25" customHeight="1" thickBot="1">
      <c r="A26" s="116" t="s">
        <v>167</v>
      </c>
      <c r="B26" s="117" t="s">
        <v>147</v>
      </c>
      <c r="C26" s="117" t="s">
        <v>177</v>
      </c>
      <c r="D26" s="117" t="s">
        <v>149</v>
      </c>
      <c r="E26" s="117" t="s">
        <v>169</v>
      </c>
    </row>
    <row r="27" spans="1:5" ht="317.25" customHeight="1" thickBot="1">
      <c r="B27" s="260" t="s">
        <v>182</v>
      </c>
      <c r="C27" s="257"/>
      <c r="D27" s="257"/>
      <c r="E27" s="257"/>
    </row>
    <row r="28" spans="1:5">
      <c r="B28" s="108" t="s">
        <v>147</v>
      </c>
      <c r="C28" s="108" t="s">
        <v>148</v>
      </c>
      <c r="D28" s="108" t="s">
        <v>149</v>
      </c>
      <c r="E28" s="108" t="s">
        <v>191</v>
      </c>
    </row>
    <row r="29" spans="1:5">
      <c r="B29" s="108"/>
      <c r="C29" s="108"/>
      <c r="D29" s="108"/>
      <c r="E29" s="108"/>
    </row>
    <row r="30" spans="1:5" ht="127.5">
      <c r="A30" s="109" t="s">
        <v>150</v>
      </c>
      <c r="B30" s="110" t="s">
        <v>151</v>
      </c>
      <c r="C30" s="111" t="s">
        <v>171</v>
      </c>
      <c r="D30" s="111" t="s">
        <v>153</v>
      </c>
      <c r="E30" s="111" t="s">
        <v>154</v>
      </c>
    </row>
    <row r="31" spans="1:5" ht="67.5" customHeight="1">
      <c r="B31" s="258" t="s">
        <v>155</v>
      </c>
      <c r="C31" s="258"/>
      <c r="D31" s="258"/>
      <c r="E31" s="258"/>
    </row>
    <row r="32" spans="1:5" ht="144.75" customHeight="1">
      <c r="B32" s="258" t="s">
        <v>156</v>
      </c>
      <c r="C32" s="258"/>
      <c r="D32" s="258"/>
      <c r="E32" s="258"/>
    </row>
    <row r="33" spans="1:5" ht="76.5">
      <c r="A33" s="109" t="s">
        <v>157</v>
      </c>
      <c r="B33" s="112" t="s">
        <v>158</v>
      </c>
      <c r="C33" s="113" t="s">
        <v>172</v>
      </c>
      <c r="D33" s="113" t="s">
        <v>160</v>
      </c>
      <c r="E33" s="114" t="s">
        <v>161</v>
      </c>
    </row>
    <row r="34" spans="1:5" ht="63.75">
      <c r="A34" s="116" t="s">
        <v>167</v>
      </c>
      <c r="B34" s="117" t="s">
        <v>147</v>
      </c>
      <c r="C34" s="117" t="s">
        <v>183</v>
      </c>
      <c r="D34" s="117" t="s">
        <v>149</v>
      </c>
      <c r="E34" s="117" t="s">
        <v>169</v>
      </c>
    </row>
    <row r="35" spans="1:5">
      <c r="A35" s="121"/>
      <c r="B35" s="259"/>
      <c r="C35" s="259"/>
      <c r="D35" s="259"/>
      <c r="E35" s="259"/>
    </row>
    <row r="61" ht="15" customHeight="1"/>
  </sheetData>
  <mergeCells count="13">
    <mergeCell ref="B31:E31"/>
    <mergeCell ref="B32:E32"/>
    <mergeCell ref="B35:E35"/>
    <mergeCell ref="B19:E19"/>
    <mergeCell ref="B10:E10"/>
    <mergeCell ref="B22:E22"/>
    <mergeCell ref="B23:E23"/>
    <mergeCell ref="B27:E27"/>
    <mergeCell ref="B1:E1"/>
    <mergeCell ref="B5:E5"/>
    <mergeCell ref="B6:E6"/>
    <mergeCell ref="B14:E14"/>
    <mergeCell ref="B15:E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ass.,monit.,sintesi.</vt:lpstr>
      <vt:lpstr>comportamenti EP_INC_NO_ RESP</vt:lpstr>
      <vt:lpstr>RELAZIONE DI SINTESI</vt:lpstr>
      <vt:lpstr>Istruzioni Compilazione</vt:lpstr>
      <vt:lpstr>Obiettivi EP_NO_RESP</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NICOLA ALESSANDRO MARTI</cp:lastModifiedBy>
  <cp:revision/>
  <cp:lastPrinted>2026-03-13T09:16:52Z</cp:lastPrinted>
  <dcterms:created xsi:type="dcterms:W3CDTF">2014-11-14T17:12:20Z</dcterms:created>
  <dcterms:modified xsi:type="dcterms:W3CDTF">2026-03-31T13:43:37Z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