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ommunitystudentiunina-my.sharepoint.com/personal/c_camerlingo_unina_it/Documents/new Ripartizione Organizzazione e Sviluppo/Ripartizione/PERFORMANCE AREA 2026/CU e CR 2026/assegnazione 2026CU_CR/"/>
    </mc:Choice>
  </mc:AlternateContent>
  <xr:revisionPtr revIDLastSave="75" documentId="13_ncr:1_{BCB17E2A-F087-41CF-A630-A95F36018E96}" xr6:coauthVersionLast="47" xr6:coauthVersionMax="47" xr10:uidLastSave="{7A26102E-B817-4AB2-9CC0-9F471B557994}"/>
  <bookViews>
    <workbookView xWindow="-110" yWindow="-110" windowWidth="38620" windowHeight="21220" tabRatio="791" firstSheet="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Obiettivi'!$A$1:$T$18</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7" l="1"/>
  <c r="O8" i="7"/>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<sst xmlns="http://schemas.openxmlformats.org/spreadsheetml/2006/main" count="246" uniqueCount="209">
  <si>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</si>
  <si>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</si>
  <si>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</si>
  <si>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</si>
  <si>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</si>
  <si>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</si>
  <si>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</si>
  <si>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</si>
  <si>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</si>
  <si>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</si>
  <si>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</si>
  <si>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</si>
  <si>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</si>
  <si>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</si>
  <si>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</si>
  <si>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</si>
  <si>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</si>
  <si>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</si>
  <si>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</si>
  <si>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</si>
  <si>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</si>
  <si>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</si>
  <si>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</si>
  <si>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</si>
  <si>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</si>
  <si>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</si>
  <si>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</si>
  <si>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</si>
  <si>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</si>
  <si>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</si>
  <si>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</si>
  <si>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</si>
  <si>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</si>
  <si>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</si>
  <si>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</si>
  <si>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</si>
  <si>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</si>
  <si>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</si>
  <si>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</si>
  <si>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</si>
  <si>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</si>
  <si>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</si>
  <si>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</si>
  <si>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</si>
  <si>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</si>
  <si>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DOTT. RICCARDO ELIO ESPOSITO</t>
  </si>
  <si>
    <t xml:space="preserve">Incarico: </t>
  </si>
  <si>
    <t>CAPO DELLL'UFFICIO GESTIONE E ANALISI DEI DATI</t>
  </si>
  <si>
    <t>Soggetto valutatore:</t>
    <phoneticPr fontId="8" type="noConversion"/>
  </si>
  <si>
    <t>DOTT.SSA CARLA CAMERLINGO, DIRIGENTE DELL'AREA ORGANIZZAZIONE E SVILUPPO</t>
  </si>
  <si>
    <t>Struttura di afferenza:</t>
  </si>
  <si>
    <t>UFFICIO GESTIONE E ANALISI DEI DATI</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</si>
  <si>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</si>
  <si>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</si>
  <si>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</si>
  <si>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</si>
  <si>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</si>
  <si>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</si>
  <si>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</si>
  <si>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</si>
  <si>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</si>
  <si>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</si>
  <si>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</si>
  <si>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</si>
  <si>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</si>
  <si>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</si>
  <si>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</si>
  <si>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</si>
  <si>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SI/NO</t>
  </si>
  <si>
    <t>n. report di monitoraggio, con riferimento ai dati risultanti dalle banche dati alle quali ha accesso l'UGAD</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</si>
  <si>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</si>
  <si>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</si>
  <si>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</si>
  <si>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</si>
  <si>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</si>
  <si>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</si>
  <si>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</si>
  <si>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</si>
  <si>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</si>
  <si>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</si>
  <si>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</si>
  <si>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</si>
  <si>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</si>
  <si>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</si>
  <si>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</si>
  <si>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</si>
  <si>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</si>
  <si>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</si>
  <si>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</si>
  <si>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</si>
  <si>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</si>
  <si>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</si>
  <si>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</si>
  <si>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</si>
  <si>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</si>
  <si>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</si>
  <si>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</si>
  <si>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</si>
  <si>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</si>
  <si>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</si>
  <si>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</si>
  <si>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</si>
  <si>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</si>
  <si>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</si>
  <si>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</si>
  <si>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</si>
  <si>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</si>
  <si>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</si>
  <si>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</si>
  <si>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</si>
  <si>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</si>
  <si>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</si>
  <si>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</si>
  <si>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</si>
  <si>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</si>
  <si>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</si>
  <si>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</si>
  <si>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</si>
  <si>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</si>
  <si>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</si>
  <si>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</si>
  <si>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</si>
  <si>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</si>
  <si>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</si>
  <si>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</si>
  <si>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</si>
  <si>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</si>
  <si>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</si>
  <si>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</si>
  <si>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</si>
  <si>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</si>
  <si>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</si>
  <si>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</si>
  <si>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</si>
  <si>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</si>
  <si>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</si>
  <si>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</si>
  <si>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</si>
  <si>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</si>
  <si>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</si>
  <si>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</si>
  <si>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</si>
  <si>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</si>
  <si>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</si>
  <si>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</si>
  <si>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</si>
  <si>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</si>
  <si>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</si>
  <si>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</si>
  <si>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</si>
  <si>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</si>
  <si>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</si>
  <si>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</si>
  <si>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</si>
  <si>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</si>
  <si>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</si>
  <si>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</si>
  <si>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</si>
  <si>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</si>
  <si>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</si>
  <si>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</si>
  <si>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</si>
  <si>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</si>
  <si>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</si>
  <si>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</si>
  <si>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</si>
  <si>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</si>
  <si>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</si>
  <si>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</si>
  <si>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</si>
  <si>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</si>
  <si>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</si>
  <si>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</si>
  <si>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</si>
  <si>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</si>
  <si>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</si>
  <si>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</si>
  <si>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</si>
  <si>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</si>
  <si>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</si>
  <si>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</si>
  <si>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</si>
  <si>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</si>
  <si>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</si>
  <si>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</si>
  <si>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</si>
  <si>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</si>
  <si>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</si>
  <si>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</si>
  <si>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</si>
  <si>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</si>
  <si>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</si>
  <si>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</si>
  <si>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</si>
  <si>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</si>
  <si>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</si>
  <si>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r>
      <t xml:space="preserve">
B.Percentuale di attuazione delle misure programmate nell'appendice 2.3.C .
C. Percentuale di rispetto dei termini di invio dei monitoraggi da trasmettere al dirigente </t>
    </r>
    <r>
      <rPr>
        <b/>
        <sz val="11"/>
        <rFont val="Times New Roman"/>
        <family val="1"/>
      </rPr>
      <t>all’indirizzo PEC area.organizzazione-sviluppo@pec.unina.it:</t>
    </r>
    <r>
      <rPr>
        <sz val="11"/>
        <rFont val="Times New Roman"/>
        <family val="1"/>
      </rPr>
      <t xml:space="preserve">
- I monitoraggio: periodo 1 gennaio-30 giugno, da inviare entro il 15 luglio;
-II monitoraggio: periodo 1 luglio-31 ottobre, da inviare entro il 15 novembre;
- III monitoraggio: periodo 1 novembre-31 dicembre, da inviare entro il 15 febbraio</t>
    </r>
  </si>
  <si>
    <t xml:space="preserve">
B) 100%
C) 100%
NOTA** (Sono fatte salve diverse disposizioni in corso d'anno del Direttore Generale o del RPCT): 
1. Nelle pagine web ‘dedicate’ (raggiungibili dai link pubblicati in area riservata, alla voce Anticorruzione) sono messi a disposizione i facsimili personalizzati da utilizzare; si veda il VADEMECUM CAPO UFFICIO nella pagina http://www.unina.it/trasparenza/at/area-organizzazione-sviluppo;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</si>
  <si>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B. attuazione degli obblighi di pubblicazione riepilogati nell'appendice 2.3.C al PIAO 
C.  monitoraggio dello stato di attuazione delle misure di prevenzione della corruzione e degli obblgihi di pubblicazione
</t>
    </r>
  </si>
  <si>
    <t xml:space="preserve">A) n. sessioni di addestramento
B) n. report di verifica </t>
  </si>
  <si>
    <t>Contributo al monitoraggio dei risultati raggiunti  in relazione agli obiettivi del Piano Strategico 2021-2026</t>
  </si>
  <si>
    <t>almeno n. 3, da inviare via mail alla dirigente e all'Ufficio supporto ai processi decisionali.  N.B. I primi 2 report di monitoraggio vanno inviati nel termine previsto per il I e II report di monitoraggio degli obiettivi di performance (salvo diversa esigenza segnalata dal Rettore/Prorettrice/DG anche per il tramite dell'Ufficio supporto ai processi decisionali); il III report è relativo allo stato di attuazione al 31/12/2026 e va inviato nel termine previsto per l'invio del fascicolo di valutazione 2026 (salvo diversa esigenza segnalata dal Rettore/Prorettrice/DG anche per il tramite dell'Ufficio supporto ai processi decisionali)</t>
  </si>
  <si>
    <t>A) n.2
B) almeno n. 1/bimestre, a valle a valle del passaggio ad ESSE3</t>
  </si>
  <si>
    <t>3_2025</t>
  </si>
  <si>
    <t>4_2025</t>
  </si>
  <si>
    <t>5_2025</t>
  </si>
  <si>
    <t>Revisione di alcune attività dell'UGAD correlate al nuovo gestionale degli studenti (passaggio da GEDAS a ESSE3):
A) addestramento delle unità di personale dell'UGAD
B) Verifica funzionalità DWH a valle del passaggio ad ESSE3</t>
  </si>
  <si>
    <t>SI, con proposta  al Rettorato e alla Direzione generale ai fini dell'inoltro alle UU.OO. interessate</t>
  </si>
  <si>
    <t>Costruzione di un calendario annuale delle scadenze ministeriali su indicatori ANS-ANS PL-ANVUR-FFO-Cstd-PRO3 con sintetica indicazione di: 
1.	date ministeriali non prorogabili,
2.	 UU.OO. interessate
3.	sintesi delle attività da concludere entro le predette date,
4.	esposizione sintetica dell’importanza della conclusione delle attività entro le predette date con analisi di impatto,
5.	link di collegamento alle note metodologiche di calcolo degli indicatori come da sito ANVUR o MUR.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</si>
</sst>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sz val="11"/>
      <color theme="1"/>
      <name val="Times New Roman"/>
      <family val="1"/>
    </font>
    <font>
      <sz val="11"/>
      <color theme="1"/>
      <name val="Verdana"/>
      <family val="2"/>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1" fillId="0" borderId="0"/>
    <xf numFmtId="0" fontId="7" fillId="0" borderId="0"/>
    <xf numFmtId="9" fontId="69" fillId="0" borderId="0" applyFont="0" applyFill="0" applyBorder="0" applyAlignment="0" applyProtection="0"/>
  </cellStyleXfs>
  <cellXfs count="31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44" fillId="0" borderId="19" xfId="0" applyFont="1" applyBorder="1" applyAlignment="1" applyProtection="1">
      <alignment vertical="center" wrapText="1"/>
      <protection locked="0"/>
    </xf>
    <xf numFmtId="0" fontId="46" fillId="0" borderId="19" xfId="0" applyFont="1" applyBorder="1" applyAlignment="1" applyProtection="1">
      <alignment horizontal="left" vertical="center" wrapText="1"/>
      <protection locked="0"/>
    </xf>
    <xf numFmtId="9" fontId="0" fillId="5" borderId="0" xfId="0" applyNumberFormat="1" applyFill="1" applyAlignment="1" applyProtection="1">
      <alignment horizontal="center" vertical="center"/>
      <protection locked="0"/>
    </xf>
    <xf numFmtId="9" fontId="0" fillId="0" borderId="7" xfId="3" applyFont="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0" fillId="0" borderId="7" xfId="0" applyBorder="1" applyAlignment="1" applyProtection="1">
      <alignment horizont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18" fillId="2" borderId="58" xfId="0" applyFont="1" applyFill="1" applyBorder="1" applyAlignment="1" applyProtection="1">
      <alignment horizontal="left" vertical="center" wrapText="1"/>
      <protection locked="0"/>
    </xf>
    <xf numFmtId="0" fontId="0" fillId="5" borderId="14" xfId="0" applyFill="1" applyBorder="1" applyAlignment="1" applyProtection="1">
      <alignment horizontal="left"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0" fillId="0" borderId="7" xfId="0" applyFont="1" applyBorder="1" applyAlignment="1" applyProtection="1">
      <alignment horizontal="center" vertical="center" wrapText="1"/>
      <protection locked="0"/>
    </xf>
    <xf numFmtId="0" fontId="70" fillId="0" borderId="26" xfId="0" applyFont="1" applyBorder="1" applyAlignment="1" applyProtection="1">
      <alignment horizontal="left" vertical="center" wrapText="1"/>
      <protection locked="0"/>
    </xf>
    <xf numFmtId="9" fontId="70" fillId="0" borderId="24" xfId="0" applyNumberFormat="1" applyFont="1" applyBorder="1" applyAlignment="1" applyProtection="1">
      <alignment horizontal="center" vertical="center" wrapText="1"/>
      <protection locked="0"/>
    </xf>
    <xf numFmtId="17" fontId="70" fillId="0" borderId="25" xfId="0" applyNumberFormat="1" applyFont="1" applyBorder="1" applyAlignment="1" applyProtection="1">
      <alignment horizontal="left" vertical="center" wrapText="1"/>
      <protection locked="0"/>
    </xf>
    <xf numFmtId="17" fontId="70" fillId="0" borderId="26" xfId="0" applyNumberFormat="1" applyFont="1" applyBorder="1" applyAlignment="1" applyProtection="1">
      <alignment horizontal="left" vertical="center" wrapText="1"/>
      <protection locked="0"/>
    </xf>
    <xf numFmtId="17" fontId="70" fillId="2" borderId="24" xfId="0" applyNumberFormat="1" applyFont="1" applyFill="1" applyBorder="1" applyAlignment="1" applyProtection="1">
      <alignment horizontal="justify" vertical="center" wrapText="1"/>
      <protection locked="0"/>
    </xf>
    <xf numFmtId="0" fontId="71" fillId="2" borderId="24" xfId="0" applyFont="1" applyFill="1" applyBorder="1" applyAlignment="1" applyProtection="1">
      <alignment horizontal="justify" vertical="center" wrapText="1"/>
      <protection locked="0"/>
    </xf>
    <xf numFmtId="0" fontId="70" fillId="4" borderId="30" xfId="0" applyFont="1" applyFill="1" applyBorder="1" applyAlignment="1">
      <alignment horizontal="center" vertical="center" wrapText="1"/>
    </xf>
    <xf numFmtId="0" fontId="71" fillId="2" borderId="24" xfId="0" applyFont="1" applyFill="1" applyBorder="1" applyAlignment="1" applyProtection="1">
      <alignment horizontal="center" vertical="center"/>
      <protection locked="0"/>
    </xf>
    <xf numFmtId="10" fontId="70" fillId="4" borderId="24" xfId="0" applyNumberFormat="1" applyFont="1" applyFill="1" applyBorder="1" applyAlignment="1">
      <alignment horizontal="center" vertical="center" wrapText="1"/>
    </xf>
    <xf numFmtId="0" fontId="0" fillId="0" borderId="24" xfId="0" applyFont="1" applyBorder="1" applyAlignment="1" applyProtection="1">
      <alignment horizontal="justify" vertical="top" wrapText="1"/>
      <protection locked="0"/>
    </xf>
    <xf numFmtId="0" fontId="0" fillId="0" borderId="0" xfId="0" applyFont="1" applyAlignment="1" applyProtection="1">
      <alignment vertical="center"/>
      <protection locked="0"/>
    </xf>
    <xf numFmtId="0" fontId="0" fillId="0" borderId="59"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5" borderId="17" xfId="0" applyFont="1" applyFill="1" applyBorder="1" applyAlignment="1" applyProtection="1">
      <alignment vertical="center" wrapText="1"/>
      <protection locked="0"/>
    </xf>
  </cellXfs>
  <cellStyles count="4">
    <cellStyle name="Normale" xfId="0" builtinId="0"/>
    <cellStyle name="Normale 2" xfId="1" xr:uid="{00000000-0005-0000-0000-000001000000}"/>
    <cellStyle name="Normale 3" xfId="2" xr:uid="{00000000-0005-0000-0000-000002000000}"/>
    <cellStyle name="Percentuale"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zoomScaleNormal="100" zoomScaleSheetLayoutView="100" workbookViewId="0">
      <selection activeCell="E10" sqref="E10"/>
    </sheetView>
  </sheetViews>
  <sheetFormatPr defaultRowHeight="14.5" x14ac:dyDescent="0.35"/>
  <cols>
    <col min="1" max="1" width="17.1796875" style="115" customWidth="1"/>
    <col min="2" max="2" width="22.81640625" style="86" customWidth="1"/>
    <col min="3" max="3" width="33.7265625" style="86" customWidth="1"/>
    <col min="4" max="4" width="78.7265625" style="86" customWidth="1"/>
    <col min="5" max="5" width="61" style="86" customWidth="1"/>
    <col min="6" max="6" width="48.453125" customWidth="1"/>
    <col min="7" max="7" width="23.1796875" customWidth="1"/>
    <col min="8" max="8" width="26.26953125" customWidth="1"/>
  </cols>
  <sheetData>
    <row r="1" spans="1:32" ht="69" customHeight="1" x14ac:dyDescent="0.35">
      <c r="B1" s="207" t="s">
        <v>0</v>
      </c>
      <c r="C1" s="208"/>
      <c r="D1" s="208"/>
      <c r="E1" s="208"/>
      <c r="F1" s="208"/>
    </row>
    <row r="2" spans="1:32" s="122" customFormat="1" ht="26" x14ac:dyDescent="0.3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88.5" x14ac:dyDescent="0.35">
      <c r="A3" s="91" t="s">
        <v>8</v>
      </c>
      <c r="B3" s="116" t="s">
        <v>9</v>
      </c>
      <c r="C3" s="117" t="s">
        <v>10</v>
      </c>
      <c r="D3" s="118" t="s">
        <v>11</v>
      </c>
      <c r="E3" s="119" t="s">
        <v>12</v>
      </c>
      <c r="F3" s="119" t="s">
        <v>13</v>
      </c>
      <c r="G3" s="120" t="s">
        <v>14</v>
      </c>
      <c r="H3" s="121" t="s">
        <v>15</v>
      </c>
    </row>
    <row r="4" spans="1:32" ht="58.5" customHeight="1" x14ac:dyDescent="0.35">
      <c r="A4" s="87"/>
      <c r="B4" s="209" t="s">
        <v>16</v>
      </c>
      <c r="C4" s="210"/>
      <c r="D4" s="210"/>
      <c r="E4" s="210"/>
      <c r="F4" s="210"/>
      <c r="G4" s="211"/>
      <c r="H4" s="87"/>
    </row>
    <row r="5" spans="1:32" ht="172.5" customHeight="1" x14ac:dyDescent="0.35">
      <c r="A5" s="87"/>
      <c r="B5" s="212" t="s">
        <v>17</v>
      </c>
      <c r="C5" s="213"/>
      <c r="D5" s="213"/>
      <c r="E5" s="213"/>
      <c r="F5" s="213"/>
      <c r="G5" s="214"/>
      <c r="H5" s="87"/>
    </row>
    <row r="6" spans="1:32" ht="221" x14ac:dyDescent="0.35">
      <c r="A6" s="91" t="s">
        <v>18</v>
      </c>
      <c r="B6" s="98" t="s">
        <v>19</v>
      </c>
      <c r="C6" s="99" t="s">
        <v>20</v>
      </c>
      <c r="D6" s="100" t="s">
        <v>21</v>
      </c>
      <c r="E6" s="100" t="s">
        <v>22</v>
      </c>
      <c r="F6" s="101" t="s">
        <v>23</v>
      </c>
      <c r="G6" s="88" t="s">
        <v>24</v>
      </c>
      <c r="H6" s="95" t="s">
        <v>25</v>
      </c>
    </row>
    <row r="7" spans="1:32" ht="43.5" x14ac:dyDescent="0.35">
      <c r="A7" s="92" t="s">
        <v>26</v>
      </c>
      <c r="B7" s="104" t="s">
        <v>1</v>
      </c>
      <c r="C7" s="105" t="s">
        <v>2</v>
      </c>
      <c r="D7" s="104" t="s">
        <v>27</v>
      </c>
      <c r="E7" s="104" t="s">
        <v>4</v>
      </c>
      <c r="F7" s="102" t="s">
        <v>28</v>
      </c>
      <c r="G7" s="94"/>
      <c r="H7" s="93"/>
    </row>
    <row r="8" spans="1:32" ht="43.5" customHeight="1" x14ac:dyDescent="0.35">
      <c r="B8" s="215" t="s">
        <v>29</v>
      </c>
      <c r="C8" s="215"/>
      <c r="D8" s="215"/>
      <c r="E8" s="215"/>
    </row>
    <row r="9" spans="1:32" ht="26" x14ac:dyDescent="0.35">
      <c r="A9"/>
      <c r="B9" s="109" t="s">
        <v>1</v>
      </c>
      <c r="C9" s="109" t="s">
        <v>2</v>
      </c>
      <c r="D9" s="109" t="s">
        <v>3</v>
      </c>
      <c r="E9" s="109" t="s">
        <v>4</v>
      </c>
      <c r="F9" s="109" t="s">
        <v>5</v>
      </c>
      <c r="G9" s="109" t="s">
        <v>6</v>
      </c>
      <c r="H9" s="108" t="s">
        <v>7</v>
      </c>
    </row>
    <row r="10" spans="1:32" ht="159.5" x14ac:dyDescent="0.35">
      <c r="A10" s="91" t="s">
        <v>8</v>
      </c>
      <c r="B10" s="96" t="s">
        <v>9</v>
      </c>
      <c r="C10" s="96" t="s">
        <v>10</v>
      </c>
      <c r="D10" s="97" t="s">
        <v>30</v>
      </c>
      <c r="E10" s="97" t="s">
        <v>31</v>
      </c>
      <c r="F10" s="96" t="s">
        <v>32</v>
      </c>
      <c r="G10" s="90" t="s">
        <v>14</v>
      </c>
      <c r="H10" s="89" t="s">
        <v>33</v>
      </c>
    </row>
    <row r="11" spans="1:32" ht="248.5" customHeight="1" x14ac:dyDescent="0.35">
      <c r="A11"/>
      <c r="B11" s="216" t="s">
        <v>34</v>
      </c>
      <c r="C11" s="217"/>
      <c r="D11" s="217"/>
      <c r="E11" s="217"/>
      <c r="F11" s="217"/>
      <c r="G11" s="218"/>
    </row>
    <row r="12" spans="1:32" ht="234" x14ac:dyDescent="0.35">
      <c r="A12" s="107" t="s">
        <v>18</v>
      </c>
      <c r="B12" s="98" t="s">
        <v>19</v>
      </c>
      <c r="C12" s="99" t="s">
        <v>20</v>
      </c>
      <c r="D12" s="111" t="s">
        <v>35</v>
      </c>
      <c r="E12" s="111" t="s">
        <v>36</v>
      </c>
      <c r="F12" s="101" t="s">
        <v>37</v>
      </c>
      <c r="G12" s="88" t="s">
        <v>24</v>
      </c>
      <c r="H12" s="95" t="s">
        <v>38</v>
      </c>
    </row>
    <row r="13" spans="1:32" ht="92.25" customHeight="1" x14ac:dyDescent="0.35">
      <c r="A13" s="106" t="s">
        <v>26</v>
      </c>
      <c r="B13" s="102" t="s">
        <v>1</v>
      </c>
      <c r="C13" s="103" t="s">
        <v>39</v>
      </c>
      <c r="D13" s="102" t="s">
        <v>40</v>
      </c>
      <c r="E13" s="112" t="s">
        <v>4</v>
      </c>
      <c r="F13" s="113" t="s">
        <v>28</v>
      </c>
      <c r="G13" s="87"/>
      <c r="H13" s="87"/>
    </row>
    <row r="16" spans="1:32" ht="409.5" customHeight="1" x14ac:dyDescent="0.35"/>
    <row r="20" ht="53.25" customHeight="1" x14ac:dyDescent="0.35"/>
    <row r="21" ht="149.25" customHeight="1" x14ac:dyDescent="0.3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8" zoomScale="85" zoomScaleNormal="85" zoomScaleSheetLayoutView="85" workbookViewId="0">
      <selection activeCell="F11" sqref="F11:G11"/>
    </sheetView>
  </sheetViews>
  <sheetFormatPr defaultColWidth="12.81640625" defaultRowHeight="14.5" x14ac:dyDescent="0.35"/>
  <cols>
    <col min="1" max="1" width="20.7265625" style="128" customWidth="1"/>
    <col min="2" max="2" width="56.26953125" style="128" customWidth="1"/>
    <col min="3" max="3" width="11.26953125" style="128" customWidth="1"/>
    <col min="4" max="4" width="18.54296875" style="128" customWidth="1"/>
    <col min="5" max="5" width="50.7265625" style="128" customWidth="1"/>
    <col min="6" max="6" width="15.453125" style="128" customWidth="1"/>
    <col min="7" max="7" width="67" style="128" customWidth="1"/>
    <col min="8" max="8" width="16" style="128" bestFit="1" customWidth="1"/>
    <col min="9" max="9" width="12.81640625" style="128" customWidth="1"/>
    <col min="10" max="10" width="17.453125" style="128" customWidth="1"/>
    <col min="11" max="11" width="12.54296875" style="128" customWidth="1"/>
    <col min="12" max="12" width="17.453125" style="128" customWidth="1"/>
    <col min="13" max="13" width="17.1796875" style="128" customWidth="1"/>
    <col min="14" max="14" width="15.1796875" style="128" customWidth="1"/>
    <col min="15" max="15" width="15" style="128" customWidth="1"/>
    <col min="16" max="16" width="2.1796875" style="128" customWidth="1"/>
    <col min="17" max="17" width="11.7265625" style="128" customWidth="1"/>
    <col min="18" max="18" width="11.81640625" style="128" customWidth="1"/>
    <col min="19" max="19" width="16.81640625" style="128" bestFit="1" customWidth="1"/>
    <col min="20" max="20" width="30.26953125" style="128" customWidth="1"/>
    <col min="21" max="16384" width="12.81640625" style="128"/>
  </cols>
  <sheetData>
    <row r="1" spans="1:20" ht="15" customHeight="1" x14ac:dyDescent="0.35">
      <c r="A1" s="127"/>
      <c r="B1" s="176" t="s">
        <v>41</v>
      </c>
      <c r="C1" s="177"/>
      <c r="D1" s="177"/>
      <c r="E1" s="177"/>
      <c r="F1" s="177"/>
      <c r="G1" s="177"/>
      <c r="H1" s="177"/>
      <c r="I1" s="177"/>
      <c r="J1" s="177"/>
      <c r="K1" s="177"/>
      <c r="L1" s="177"/>
      <c r="M1" s="177"/>
      <c r="N1" s="177"/>
      <c r="O1" s="177"/>
      <c r="P1" s="177"/>
      <c r="Q1" s="177"/>
      <c r="R1" s="177"/>
      <c r="S1" s="177"/>
      <c r="T1" s="178"/>
    </row>
    <row r="2" spans="1:20" ht="15" customHeight="1" x14ac:dyDescent="0.35">
      <c r="A2" s="127"/>
      <c r="B2" s="179" t="s">
        <v>42</v>
      </c>
      <c r="C2" s="180"/>
      <c r="D2" s="180"/>
      <c r="E2" s="180"/>
      <c r="F2" s="180"/>
      <c r="G2" s="180"/>
      <c r="H2" s="180"/>
      <c r="I2" s="180"/>
      <c r="J2" s="180"/>
      <c r="K2" s="180"/>
      <c r="L2" s="180"/>
      <c r="M2" s="180"/>
      <c r="N2" s="180"/>
      <c r="O2" s="180"/>
      <c r="P2" s="180"/>
      <c r="Q2" s="180"/>
      <c r="R2" s="180"/>
      <c r="S2" s="180"/>
      <c r="T2" s="181"/>
    </row>
    <row r="3" spans="1:20" ht="22.5" customHeight="1" x14ac:dyDescent="0.35">
      <c r="A3" s="127"/>
      <c r="B3" s="190" t="s">
        <v>43</v>
      </c>
      <c r="C3" s="190"/>
      <c r="D3" s="192">
        <v>2026</v>
      </c>
      <c r="E3" s="192"/>
      <c r="F3" s="192"/>
      <c r="G3" s="192"/>
      <c r="H3" s="192"/>
      <c r="I3" s="192"/>
      <c r="J3" s="192"/>
      <c r="K3" s="192"/>
      <c r="L3" s="192"/>
      <c r="M3" s="192"/>
      <c r="N3" s="192"/>
      <c r="O3" s="192"/>
      <c r="P3" s="192"/>
      <c r="Q3" s="192"/>
      <c r="R3" s="192"/>
      <c r="S3" s="192"/>
      <c r="T3" s="192"/>
    </row>
    <row r="4" spans="1:20" ht="24" customHeight="1" x14ac:dyDescent="0.35">
      <c r="A4" s="127"/>
      <c r="B4" s="190" t="s">
        <v>44</v>
      </c>
      <c r="C4" s="190"/>
      <c r="D4" s="172" t="s">
        <v>45</v>
      </c>
      <c r="E4" s="173"/>
      <c r="F4" s="173"/>
      <c r="G4" s="174"/>
      <c r="H4" s="129" t="s">
        <v>46</v>
      </c>
      <c r="I4" s="172" t="s">
        <v>47</v>
      </c>
      <c r="J4" s="173"/>
      <c r="K4" s="173"/>
      <c r="L4" s="173"/>
      <c r="M4" s="173"/>
      <c r="N4" s="173"/>
      <c r="O4" s="173"/>
      <c r="P4" s="173"/>
      <c r="Q4" s="173"/>
      <c r="R4" s="173"/>
      <c r="S4" s="173"/>
      <c r="T4" s="175"/>
    </row>
    <row r="5" spans="1:20" ht="24.75" customHeight="1" x14ac:dyDescent="0.35">
      <c r="A5" s="127"/>
      <c r="B5" s="191" t="s">
        <v>48</v>
      </c>
      <c r="C5" s="191"/>
      <c r="D5" s="193" t="s">
        <v>49</v>
      </c>
      <c r="E5" s="193"/>
      <c r="F5" s="193"/>
      <c r="G5" s="193"/>
      <c r="H5" s="193"/>
      <c r="I5" s="193"/>
      <c r="J5" s="193"/>
      <c r="K5" s="193"/>
      <c r="L5" s="193"/>
      <c r="M5" s="193"/>
      <c r="N5" s="193"/>
      <c r="O5" s="193"/>
      <c r="P5" s="193"/>
      <c r="Q5" s="193"/>
      <c r="R5" s="193"/>
      <c r="S5" s="193"/>
      <c r="T5" s="193"/>
    </row>
    <row r="6" spans="1:20" ht="24.75" customHeight="1" x14ac:dyDescent="0.35">
      <c r="A6" s="127"/>
      <c r="B6" s="191" t="s">
        <v>50</v>
      </c>
      <c r="C6" s="191"/>
      <c r="D6" s="193" t="s">
        <v>51</v>
      </c>
      <c r="E6" s="193"/>
      <c r="F6" s="193"/>
      <c r="G6" s="193"/>
      <c r="H6" s="193"/>
      <c r="I6" s="193"/>
      <c r="J6" s="193"/>
      <c r="K6" s="193"/>
      <c r="L6" s="193"/>
      <c r="M6" s="193"/>
      <c r="N6" s="193"/>
      <c r="O6" s="193"/>
      <c r="P6" s="193"/>
      <c r="Q6" s="193"/>
      <c r="R6" s="193"/>
      <c r="S6" s="193"/>
      <c r="T6" s="193"/>
    </row>
    <row r="7" spans="1:20" ht="84" x14ac:dyDescent="0.35">
      <c r="A7" s="46" t="s">
        <v>52</v>
      </c>
      <c r="B7" s="45" t="s">
        <v>53</v>
      </c>
      <c r="C7" s="29" t="s">
        <v>54</v>
      </c>
      <c r="D7" s="199" t="s">
        <v>55</v>
      </c>
      <c r="E7" s="200"/>
      <c r="F7" s="199" t="s">
        <v>56</v>
      </c>
      <c r="G7" s="200"/>
      <c r="H7" s="29" t="s">
        <v>57</v>
      </c>
      <c r="I7" s="29" t="s">
        <v>58</v>
      </c>
      <c r="J7" s="29" t="s">
        <v>59</v>
      </c>
      <c r="K7" s="29" t="s">
        <v>58</v>
      </c>
      <c r="L7" s="29" t="s">
        <v>60</v>
      </c>
      <c r="M7" s="29" t="s">
        <v>61</v>
      </c>
      <c r="N7" s="29" t="s">
        <v>62</v>
      </c>
      <c r="O7" s="29" t="s">
        <v>63</v>
      </c>
      <c r="P7" s="188"/>
      <c r="Q7" s="29" t="s">
        <v>64</v>
      </c>
      <c r="R7" s="29" t="s">
        <v>65</v>
      </c>
      <c r="S7" s="29" t="s">
        <v>66</v>
      </c>
      <c r="T7" s="30" t="s">
        <v>67</v>
      </c>
    </row>
    <row r="8" spans="1:20" ht="292.5" customHeight="1" x14ac:dyDescent="0.35">
      <c r="A8" s="145" t="s">
        <v>8</v>
      </c>
      <c r="B8" s="166" t="s">
        <v>198</v>
      </c>
      <c r="C8" s="169">
        <v>0.1</v>
      </c>
      <c r="D8" s="205" t="s">
        <v>196</v>
      </c>
      <c r="E8" s="198"/>
      <c r="F8" s="201" t="s">
        <v>197</v>
      </c>
      <c r="G8" s="202"/>
      <c r="H8" s="142"/>
      <c r="I8" s="145"/>
      <c r="J8" s="143"/>
      <c r="K8" s="145"/>
      <c r="L8" s="143"/>
      <c r="M8" s="145"/>
      <c r="N8" s="145"/>
      <c r="O8" s="36" t="str">
        <f t="shared" ref="O8:O12" si="0">IF(N8&gt;0,IF(AND(N8&gt;=0,N8&lt;61),1,IF(AND(N8&gt;=61,N8&lt;81),2,IF(AND(N8&gt;=81,N8&lt;91),3,IF(AND(N8&gt;=91,N8&lt;=100),4)))),"")</f>
        <v/>
      </c>
      <c r="P8" s="188"/>
      <c r="Q8" s="28"/>
      <c r="R8" s="28"/>
      <c r="S8" s="57">
        <f t="shared" ref="S8:S12" si="1">C8*R8/100</f>
        <v>0</v>
      </c>
      <c r="T8" s="146"/>
    </row>
    <row r="9" spans="1:20" ht="112.5" customHeight="1" x14ac:dyDescent="0.35">
      <c r="A9" s="145" t="s">
        <v>18</v>
      </c>
      <c r="B9" s="167" t="s">
        <v>35</v>
      </c>
      <c r="C9" s="169">
        <v>0.05</v>
      </c>
      <c r="D9" s="205" t="str">
        <f>'Obiettivi FUNZ_RESP'!$E$12</f>
        <v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v>
      </c>
      <c r="E9" s="198"/>
      <c r="F9" s="201">
        <v>1</v>
      </c>
      <c r="G9" s="203"/>
      <c r="H9" s="144"/>
      <c r="I9" s="145"/>
      <c r="J9" s="143"/>
      <c r="K9" s="145"/>
      <c r="L9" s="143"/>
      <c r="M9" s="145"/>
      <c r="N9" s="145"/>
      <c r="O9" s="36" t="str">
        <f t="shared" si="0"/>
        <v/>
      </c>
      <c r="P9" s="188"/>
      <c r="Q9" s="28"/>
      <c r="R9" s="28"/>
      <c r="S9" s="57">
        <f t="shared" si="1"/>
        <v>0</v>
      </c>
      <c r="T9" s="146"/>
    </row>
    <row r="10" spans="1:20" s="307" customFormat="1" ht="70.5" customHeight="1" x14ac:dyDescent="0.35">
      <c r="A10" s="296" t="s">
        <v>203</v>
      </c>
      <c r="B10" s="297" t="s">
        <v>206</v>
      </c>
      <c r="C10" s="298">
        <v>0.3</v>
      </c>
      <c r="D10" s="308" t="s">
        <v>199</v>
      </c>
      <c r="E10" s="309"/>
      <c r="F10" s="299" t="s">
        <v>202</v>
      </c>
      <c r="G10" s="300"/>
      <c r="H10" s="301"/>
      <c r="I10" s="296"/>
      <c r="J10" s="302"/>
      <c r="K10" s="296"/>
      <c r="L10" s="302"/>
      <c r="M10" s="296"/>
      <c r="N10" s="296"/>
      <c r="O10" s="303" t="str">
        <f t="shared" si="0"/>
        <v/>
      </c>
      <c r="P10" s="188"/>
      <c r="Q10" s="304"/>
      <c r="R10" s="304"/>
      <c r="S10" s="305">
        <f t="shared" si="1"/>
        <v>0</v>
      </c>
      <c r="T10" s="306"/>
    </row>
    <row r="11" spans="1:20" ht="221" customHeight="1" x14ac:dyDescent="0.35">
      <c r="A11" s="145" t="s">
        <v>204</v>
      </c>
      <c r="B11" s="310" t="s">
        <v>208</v>
      </c>
      <c r="C11" s="168">
        <v>0.3</v>
      </c>
      <c r="D11" s="206" t="s">
        <v>68</v>
      </c>
      <c r="E11" s="206"/>
      <c r="F11" s="204" t="s">
        <v>207</v>
      </c>
      <c r="G11" s="203"/>
      <c r="H11" s="144"/>
      <c r="I11" s="145"/>
      <c r="J11" s="143"/>
      <c r="K11" s="145"/>
      <c r="L11" s="143"/>
      <c r="M11" s="145"/>
      <c r="N11" s="145"/>
      <c r="O11" s="36" t="str">
        <f t="shared" si="0"/>
        <v/>
      </c>
      <c r="P11" s="188"/>
      <c r="Q11" s="28"/>
      <c r="R11" s="28"/>
      <c r="S11" s="57">
        <f t="shared" si="1"/>
        <v>0</v>
      </c>
      <c r="T11" s="146"/>
    </row>
    <row r="12" spans="1:20" ht="315" customHeight="1" x14ac:dyDescent="0.35">
      <c r="A12" s="171" t="s">
        <v>205</v>
      </c>
      <c r="B12" s="311" t="s">
        <v>200</v>
      </c>
      <c r="C12" s="170">
        <v>0.25</v>
      </c>
      <c r="D12" s="197" t="s">
        <v>69</v>
      </c>
      <c r="E12" s="198"/>
      <c r="F12" s="194" t="s">
        <v>201</v>
      </c>
      <c r="G12" s="195"/>
      <c r="H12" s="142"/>
      <c r="I12" s="145"/>
      <c r="J12" s="143"/>
      <c r="K12" s="145"/>
      <c r="L12" s="143"/>
      <c r="M12" s="145"/>
      <c r="N12" s="145"/>
      <c r="O12" s="36" t="str">
        <f t="shared" si="0"/>
        <v/>
      </c>
      <c r="P12" s="189"/>
      <c r="Q12" s="28"/>
      <c r="R12" s="28"/>
      <c r="S12" s="57">
        <f t="shared" si="1"/>
        <v>0</v>
      </c>
      <c r="T12" s="146"/>
    </row>
    <row r="13" spans="1:20" ht="42" x14ac:dyDescent="0.35">
      <c r="A13" s="127"/>
      <c r="B13" s="130"/>
      <c r="C13" s="131">
        <f>SUM(C8:C12)</f>
        <v>1</v>
      </c>
      <c r="D13" s="132"/>
      <c r="E13" s="132"/>
      <c r="F13" s="132"/>
      <c r="G13" s="132"/>
      <c r="H13" s="132"/>
      <c r="I13" s="132"/>
      <c r="J13" s="132"/>
      <c r="K13" s="132"/>
      <c r="L13" s="132"/>
      <c r="M13" s="132"/>
      <c r="N13" s="132"/>
      <c r="O13" s="132"/>
      <c r="P13" s="132"/>
      <c r="Q13" s="132"/>
      <c r="R13" s="132"/>
      <c r="S13" s="58">
        <f>SUM(S8:S12)</f>
        <v>0</v>
      </c>
      <c r="T13" s="58" t="s">
        <v>70</v>
      </c>
    </row>
    <row r="14" spans="1:20" ht="15.5" x14ac:dyDescent="0.35">
      <c r="A14" s="127"/>
      <c r="B14" s="133" t="s">
        <v>71</v>
      </c>
      <c r="C14" s="132"/>
      <c r="D14" s="132"/>
      <c r="E14" s="132"/>
      <c r="F14" s="132"/>
      <c r="G14" s="132"/>
      <c r="H14" s="132"/>
      <c r="I14" s="132"/>
      <c r="J14" s="132"/>
      <c r="K14" s="132"/>
      <c r="L14" s="132"/>
      <c r="M14" s="132"/>
      <c r="N14" s="132"/>
      <c r="O14" s="132"/>
      <c r="P14" s="132"/>
      <c r="Q14" s="132"/>
      <c r="R14" s="132"/>
      <c r="S14" s="132"/>
    </row>
    <row r="15" spans="1:20" ht="15" customHeight="1" x14ac:dyDescent="0.35">
      <c r="A15" s="127"/>
      <c r="B15" s="134" t="s">
        <v>72</v>
      </c>
      <c r="C15" s="135" t="s">
        <v>73</v>
      </c>
      <c r="D15" s="136" t="s">
        <v>74</v>
      </c>
      <c r="E15" s="137" t="s">
        <v>75</v>
      </c>
      <c r="F15" s="138" t="s">
        <v>76</v>
      </c>
      <c r="G15" s="182"/>
      <c r="H15" s="132"/>
      <c r="I15" s="132"/>
      <c r="J15" s="55"/>
      <c r="K15" s="55"/>
      <c r="L15" s="55"/>
      <c r="M15" s="55"/>
      <c r="N15" s="55"/>
      <c r="O15" s="55"/>
      <c r="P15" s="55"/>
      <c r="Q15" s="132"/>
      <c r="R15" s="132"/>
      <c r="S15" s="132"/>
      <c r="T15" s="127"/>
    </row>
    <row r="16" spans="1:20" ht="39.65" customHeight="1" x14ac:dyDescent="0.35">
      <c r="A16" s="127"/>
      <c r="B16" s="139" t="s">
        <v>77</v>
      </c>
      <c r="C16" s="32" t="s">
        <v>78</v>
      </c>
      <c r="D16" s="31" t="s">
        <v>79</v>
      </c>
      <c r="E16" s="33" t="s">
        <v>80</v>
      </c>
      <c r="F16" s="34" t="s">
        <v>81</v>
      </c>
      <c r="G16" s="183"/>
      <c r="H16" s="186" t="s">
        <v>82</v>
      </c>
      <c r="I16" s="187"/>
      <c r="J16" s="184" t="s">
        <v>83</v>
      </c>
      <c r="K16" s="185"/>
      <c r="L16" s="185"/>
      <c r="M16" s="185"/>
      <c r="N16" s="185"/>
      <c r="O16" s="185"/>
      <c r="P16" s="55"/>
      <c r="Q16" s="132"/>
      <c r="R16" s="132"/>
      <c r="S16" s="132"/>
      <c r="T16" s="127"/>
    </row>
    <row r="17" spans="1:20" ht="62.25" customHeight="1" x14ac:dyDescent="0.35">
      <c r="A17" s="127"/>
      <c r="B17" s="140" t="s">
        <v>84</v>
      </c>
      <c r="C17" s="141" t="s">
        <v>85</v>
      </c>
      <c r="D17" s="141" t="s">
        <v>86</v>
      </c>
      <c r="E17" s="141" t="s">
        <v>87</v>
      </c>
      <c r="F17" s="141" t="s">
        <v>88</v>
      </c>
      <c r="G17" s="183"/>
      <c r="H17" s="132"/>
      <c r="I17" s="132"/>
      <c r="J17" s="56"/>
      <c r="K17" s="56"/>
      <c r="L17" s="56"/>
      <c r="M17" s="56"/>
      <c r="N17" s="56"/>
      <c r="O17" s="56"/>
      <c r="P17" s="56"/>
      <c r="Q17" s="132"/>
      <c r="R17" s="132"/>
      <c r="S17" s="132"/>
      <c r="T17" s="127"/>
    </row>
    <row r="18" spans="1:20" ht="42.75" customHeight="1" x14ac:dyDescent="0.35">
      <c r="B18" s="196" t="s">
        <v>89</v>
      </c>
      <c r="C18" s="196"/>
      <c r="D18" s="196"/>
      <c r="E18" s="196"/>
      <c r="F18" s="196"/>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D7" sqref="D7:L7"/>
    </sheetView>
  </sheetViews>
  <sheetFormatPr defaultColWidth="9.1796875" defaultRowHeight="10.5" x14ac:dyDescent="0.25"/>
  <cols>
    <col min="1" max="1" width="5.453125" style="60" customWidth="1"/>
    <col min="2" max="2" width="27" style="2" customWidth="1"/>
    <col min="3" max="4" width="8.453125" style="2" customWidth="1"/>
    <col min="5" max="5" width="15" style="65" customWidth="1"/>
    <col min="6" max="6" width="25.81640625" style="65" customWidth="1"/>
    <col min="7" max="7" width="10.81640625" style="2" customWidth="1"/>
    <col min="8" max="8" width="2" style="2" bestFit="1" customWidth="1"/>
    <col min="9" max="9" width="11.54296875" style="2" customWidth="1"/>
    <col min="10" max="10" width="10.54296875" style="2" customWidth="1"/>
    <col min="11" max="11" width="26" style="10" customWidth="1"/>
    <col min="12" max="12" width="30.81640625" style="10" customWidth="1"/>
    <col min="13" max="16384" width="9.1796875" style="2"/>
  </cols>
  <sheetData>
    <row r="1" spans="1:12" s="1" customFormat="1" ht="36.75" customHeight="1" x14ac:dyDescent="0.35">
      <c r="A1" s="231" t="s">
        <v>90</v>
      </c>
      <c r="B1" s="232"/>
      <c r="C1" s="232"/>
      <c r="D1" s="232"/>
      <c r="E1" s="232"/>
      <c r="F1" s="232"/>
      <c r="G1" s="232"/>
      <c r="H1" s="232"/>
      <c r="I1" s="232"/>
      <c r="J1" s="232"/>
      <c r="K1" s="232"/>
      <c r="L1" s="35"/>
    </row>
    <row r="2" spans="1:12" s="1" customFormat="1" ht="25.5" customHeight="1" x14ac:dyDescent="0.3">
      <c r="A2" s="233" t="s">
        <v>91</v>
      </c>
      <c r="B2" s="233"/>
      <c r="C2" s="233"/>
      <c r="D2" s="233"/>
      <c r="E2" s="233"/>
      <c r="F2" s="233"/>
      <c r="G2" s="233"/>
      <c r="H2" s="233"/>
      <c r="I2" s="233"/>
      <c r="J2" s="233"/>
      <c r="K2" s="233"/>
      <c r="L2" s="67"/>
    </row>
    <row r="3" spans="1:12" s="1" customFormat="1" ht="13" x14ac:dyDescent="0.3">
      <c r="A3" s="59"/>
      <c r="B3" s="12"/>
      <c r="C3" s="12"/>
      <c r="D3" s="12"/>
      <c r="E3" s="61"/>
      <c r="F3" s="61"/>
      <c r="G3" s="12"/>
      <c r="H3" s="12"/>
      <c r="I3" s="12"/>
      <c r="J3" s="12"/>
      <c r="K3" s="13"/>
      <c r="L3" s="11"/>
    </row>
    <row r="4" spans="1:12" s="1" customFormat="1" ht="14.5" x14ac:dyDescent="0.35">
      <c r="A4" s="224" t="s">
        <v>43</v>
      </c>
      <c r="B4" s="224"/>
      <c r="C4" s="224"/>
      <c r="D4" s="221">
        <v>2026</v>
      </c>
      <c r="E4" s="221"/>
      <c r="F4" s="221"/>
      <c r="G4" s="221"/>
      <c r="H4" s="221"/>
      <c r="I4" s="221"/>
      <c r="J4" s="221"/>
      <c r="K4" s="221"/>
      <c r="L4" s="221"/>
    </row>
    <row r="5" spans="1:12" s="1" customFormat="1" ht="14.5" x14ac:dyDescent="0.35">
      <c r="A5" s="224" t="s">
        <v>92</v>
      </c>
      <c r="B5" s="224"/>
      <c r="C5" s="224"/>
      <c r="D5" s="221" t="s">
        <v>49</v>
      </c>
      <c r="E5" s="221"/>
      <c r="F5" s="221"/>
      <c r="G5" s="221"/>
      <c r="H5" s="221"/>
      <c r="I5" s="221"/>
      <c r="J5" s="221"/>
      <c r="K5" s="221"/>
      <c r="L5" s="221"/>
    </row>
    <row r="6" spans="1:12" s="1" customFormat="1" ht="14.5" x14ac:dyDescent="0.35">
      <c r="A6" s="224" t="s">
        <v>93</v>
      </c>
      <c r="B6" s="224"/>
      <c r="C6" s="224"/>
      <c r="D6" s="221" t="s">
        <v>45</v>
      </c>
      <c r="E6" s="221"/>
      <c r="F6" s="221"/>
      <c r="G6" s="221"/>
      <c r="H6" s="221"/>
      <c r="I6" s="221"/>
      <c r="J6" s="221"/>
      <c r="K6" s="221"/>
      <c r="L6" s="221"/>
    </row>
    <row r="7" spans="1:12" s="1" customFormat="1" ht="14.5" x14ac:dyDescent="0.35">
      <c r="A7" s="224" t="s">
        <v>50</v>
      </c>
      <c r="B7" s="224"/>
      <c r="C7" s="224"/>
      <c r="D7" s="221" t="s">
        <v>51</v>
      </c>
      <c r="E7" s="221"/>
      <c r="F7" s="221"/>
      <c r="G7" s="221"/>
      <c r="H7" s="221"/>
      <c r="I7" s="221"/>
      <c r="J7" s="221"/>
      <c r="K7" s="221"/>
      <c r="L7" s="221"/>
    </row>
    <row r="8" spans="1:12" x14ac:dyDescent="0.25">
      <c r="B8" s="54"/>
      <c r="C8" s="54"/>
      <c r="D8" s="54"/>
      <c r="E8" s="62"/>
      <c r="F8" s="62"/>
      <c r="G8" s="54"/>
      <c r="H8" s="54"/>
      <c r="I8" s="54"/>
      <c r="J8" s="54"/>
      <c r="K8" s="52"/>
      <c r="L8" s="52"/>
    </row>
    <row r="9" spans="1:12" s="40" customFormat="1" ht="128.25" customHeight="1" thickBot="1" x14ac:dyDescent="0.4">
      <c r="A9" s="148"/>
      <c r="B9" s="149" t="s">
        <v>94</v>
      </c>
      <c r="C9" s="150" t="s">
        <v>95</v>
      </c>
      <c r="D9" s="150" t="s">
        <v>96</v>
      </c>
      <c r="E9" s="225" t="s">
        <v>97</v>
      </c>
      <c r="F9" s="226"/>
      <c r="G9" s="37" t="s">
        <v>98</v>
      </c>
      <c r="H9" s="125"/>
      <c r="I9" s="37" t="s">
        <v>99</v>
      </c>
      <c r="J9" s="37" t="s">
        <v>100</v>
      </c>
      <c r="K9" s="38" t="s">
        <v>101</v>
      </c>
      <c r="L9" s="39" t="s">
        <v>102</v>
      </c>
    </row>
    <row r="10" spans="1:12" ht="70.5" customHeight="1" thickBot="1" x14ac:dyDescent="0.3">
      <c r="A10" s="151">
        <v>1</v>
      </c>
      <c r="B10" s="152" t="s">
        <v>103</v>
      </c>
      <c r="C10" s="153">
        <v>0.1</v>
      </c>
      <c r="D10" s="154">
        <f>+IF((OR($C$10=0,$C$11=0,$C$12=0,$C$13=0,$C$14=0,$C$21=0)),C10/SUM($C$10:$C$21),C10)</f>
        <v>0.1</v>
      </c>
      <c r="E10" s="219" t="s">
        <v>104</v>
      </c>
      <c r="F10" s="220"/>
      <c r="G10" s="15"/>
      <c r="H10" s="147"/>
      <c r="I10" s="15"/>
      <c r="J10" s="26">
        <f>(($D$10))*I10</f>
        <v>0</v>
      </c>
      <c r="K10" s="19"/>
      <c r="L10" s="20"/>
    </row>
    <row r="11" spans="1:12" ht="64.5" customHeight="1" thickBot="1" x14ac:dyDescent="0.3">
      <c r="A11" s="151">
        <v>2</v>
      </c>
      <c r="B11" s="155" t="s">
        <v>105</v>
      </c>
      <c r="C11" s="156">
        <v>0.1</v>
      </c>
      <c r="D11" s="154">
        <f>+IF((OR($C$10=0,$C$11=0,$C$12=0,$C$13=0,$C$14=0,$C$21=0)),C11/SUM($C$10:$C$21),C11)</f>
        <v>0.1</v>
      </c>
      <c r="E11" s="219" t="s">
        <v>106</v>
      </c>
      <c r="F11" s="220"/>
      <c r="G11" s="15"/>
      <c r="H11" s="147"/>
      <c r="I11" s="15"/>
      <c r="J11" s="26">
        <f>($D$11)*I11</f>
        <v>0</v>
      </c>
      <c r="K11" s="19"/>
      <c r="L11" s="20"/>
    </row>
    <row r="12" spans="1:12" ht="42.75" customHeight="1" thickBot="1" x14ac:dyDescent="0.3">
      <c r="A12" s="151">
        <v>3</v>
      </c>
      <c r="B12" s="155" t="s">
        <v>107</v>
      </c>
      <c r="C12" s="156">
        <v>0.1</v>
      </c>
      <c r="D12" s="157">
        <f>+IF((OR($C$10=0,$C$11=0,$C$12=0,$C$13=0,$C$14=0,$C$21=0)),C12/SUM($C$10:$C$21),C12)</f>
        <v>0.1</v>
      </c>
      <c r="E12" s="219" t="s">
        <v>108</v>
      </c>
      <c r="F12" s="220"/>
      <c r="G12" s="15"/>
      <c r="H12" s="147"/>
      <c r="I12" s="15"/>
      <c r="J12" s="26">
        <f>($D$12)*I12</f>
        <v>0</v>
      </c>
      <c r="K12" s="19"/>
      <c r="L12" s="20"/>
    </row>
    <row r="13" spans="1:12" ht="43.5" customHeight="1" thickBot="1" x14ac:dyDescent="0.3">
      <c r="A13" s="151">
        <v>4</v>
      </c>
      <c r="B13" s="155" t="s">
        <v>109</v>
      </c>
      <c r="C13" s="156">
        <v>0.05</v>
      </c>
      <c r="D13" s="154">
        <f>+IF((OR($C$10=0,$C$11=0,$C$12=0,$C$13=0,$C$14=0,$C$21=0)),C13/SUM($C$10:$C$21),C13)</f>
        <v>0.05</v>
      </c>
      <c r="E13" s="219" t="s">
        <v>110</v>
      </c>
      <c r="F13" s="220"/>
      <c r="G13" s="15"/>
      <c r="H13" s="147"/>
      <c r="I13" s="15"/>
      <c r="J13" s="26">
        <f>($D$13)*I13</f>
        <v>0</v>
      </c>
      <c r="K13" s="19"/>
      <c r="L13" s="20"/>
    </row>
    <row r="14" spans="1:12" ht="85.5" customHeight="1" thickBot="1" x14ac:dyDescent="0.3">
      <c r="A14" s="151">
        <v>5</v>
      </c>
      <c r="B14" s="155" t="s">
        <v>111</v>
      </c>
      <c r="C14" s="156">
        <v>0.1</v>
      </c>
      <c r="D14" s="154">
        <f>+IF((OR($C$10=0,$C$11=0,$C$12=0,$C$13=0,$C$14=0,$C$21=0)),C14/SUM($C$10:$C$21),C14)</f>
        <v>0.1</v>
      </c>
      <c r="E14" s="219" t="s">
        <v>112</v>
      </c>
      <c r="F14" s="220"/>
      <c r="G14" s="15"/>
      <c r="H14" s="147"/>
      <c r="I14" s="15"/>
      <c r="J14" s="26">
        <f>($D$14)*I14</f>
        <v>0</v>
      </c>
      <c r="K14" s="21"/>
      <c r="L14" s="20"/>
    </row>
    <row r="15" spans="1:12" ht="93" customHeight="1" thickBot="1" x14ac:dyDescent="0.3">
      <c r="A15" s="151">
        <v>6</v>
      </c>
      <c r="B15" s="155" t="s">
        <v>113</v>
      </c>
      <c r="C15" s="156">
        <v>0.1</v>
      </c>
      <c r="D15" s="154">
        <f t="shared" ref="D15:D21" si="0">+IF((OR($C$10=0,$C$11=0,$C$12=0,$C$13=0,$C$14=0,$C$21=0)),C15/SUM($C$10:$C$21),C15)</f>
        <v>0.1</v>
      </c>
      <c r="E15" s="219" t="s">
        <v>114</v>
      </c>
      <c r="F15" s="220"/>
      <c r="G15" s="15"/>
      <c r="H15" s="147"/>
      <c r="I15" s="15"/>
      <c r="J15" s="26">
        <f>($D$15)*I15</f>
        <v>0</v>
      </c>
      <c r="K15" s="21"/>
      <c r="L15" s="20"/>
    </row>
    <row r="16" spans="1:12" ht="115.5" customHeight="1" thickBot="1" x14ac:dyDescent="0.3">
      <c r="A16" s="151">
        <v>7</v>
      </c>
      <c r="B16" s="155" t="s">
        <v>115</v>
      </c>
      <c r="C16" s="156">
        <v>0.1</v>
      </c>
      <c r="D16" s="154">
        <f t="shared" si="0"/>
        <v>0.1</v>
      </c>
      <c r="E16" s="219" t="s">
        <v>116</v>
      </c>
      <c r="F16" s="220"/>
      <c r="G16" s="15"/>
      <c r="H16" s="147"/>
      <c r="I16" s="15"/>
      <c r="J16" s="26">
        <f>($D$16)*I16</f>
        <v>0</v>
      </c>
      <c r="K16" s="21"/>
      <c r="L16" s="20"/>
    </row>
    <row r="17" spans="1:12" ht="187.5" customHeight="1" thickBot="1" x14ac:dyDescent="0.3">
      <c r="A17" s="151">
        <v>8</v>
      </c>
      <c r="B17" s="155" t="s">
        <v>117</v>
      </c>
      <c r="C17" s="156">
        <v>0.1</v>
      </c>
      <c r="D17" s="154">
        <f t="shared" si="0"/>
        <v>0.1</v>
      </c>
      <c r="E17" s="219" t="s">
        <v>118</v>
      </c>
      <c r="F17" s="220"/>
      <c r="G17" s="15"/>
      <c r="H17" s="147"/>
      <c r="I17" s="15"/>
      <c r="J17" s="26">
        <f>($D$17)*I17</f>
        <v>0</v>
      </c>
      <c r="K17" s="21"/>
      <c r="L17" s="20"/>
    </row>
    <row r="18" spans="1:12" ht="66" customHeight="1" thickBot="1" x14ac:dyDescent="0.3">
      <c r="A18" s="151">
        <v>9</v>
      </c>
      <c r="B18" s="155" t="s">
        <v>119</v>
      </c>
      <c r="C18" s="158">
        <v>0.05</v>
      </c>
      <c r="D18" s="154">
        <f t="shared" si="0"/>
        <v>0.05</v>
      </c>
      <c r="E18" s="219" t="s">
        <v>120</v>
      </c>
      <c r="F18" s="220"/>
      <c r="G18" s="15"/>
      <c r="H18" s="147"/>
      <c r="I18" s="15"/>
      <c r="J18" s="26">
        <f>($D$18)*I18</f>
        <v>0</v>
      </c>
      <c r="K18" s="21"/>
      <c r="L18" s="20"/>
    </row>
    <row r="19" spans="1:12" ht="56.25" customHeight="1" thickBot="1" x14ac:dyDescent="0.3">
      <c r="A19" s="151">
        <v>10</v>
      </c>
      <c r="B19" s="155" t="s">
        <v>121</v>
      </c>
      <c r="C19" s="156">
        <v>0.05</v>
      </c>
      <c r="D19" s="154">
        <f t="shared" si="0"/>
        <v>0.05</v>
      </c>
      <c r="E19" s="219" t="s">
        <v>122</v>
      </c>
      <c r="F19" s="220"/>
      <c r="G19" s="15"/>
      <c r="H19" s="147"/>
      <c r="I19" s="15"/>
      <c r="J19" s="26">
        <f>($D$19)*I19</f>
        <v>0</v>
      </c>
      <c r="K19" s="21"/>
      <c r="L19" s="20"/>
    </row>
    <row r="20" spans="1:12" ht="68.25" customHeight="1" thickBot="1" x14ac:dyDescent="0.3">
      <c r="A20" s="151">
        <v>11</v>
      </c>
      <c r="B20" s="155" t="s">
        <v>123</v>
      </c>
      <c r="C20" s="156">
        <v>0.05</v>
      </c>
      <c r="D20" s="154">
        <f t="shared" si="0"/>
        <v>0.05</v>
      </c>
      <c r="E20" s="219" t="s">
        <v>124</v>
      </c>
      <c r="F20" s="220"/>
      <c r="G20" s="15"/>
      <c r="H20" s="147"/>
      <c r="I20" s="15"/>
      <c r="J20" s="26">
        <f>($D$20)*I20</f>
        <v>0</v>
      </c>
      <c r="K20" s="21"/>
      <c r="L20" s="20"/>
    </row>
    <row r="21" spans="1:12" ht="84.75" customHeight="1" thickBot="1" x14ac:dyDescent="0.3">
      <c r="A21" s="151">
        <v>12</v>
      </c>
      <c r="B21" s="155" t="s">
        <v>125</v>
      </c>
      <c r="C21" s="156">
        <v>0.1</v>
      </c>
      <c r="D21" s="154">
        <f t="shared" si="0"/>
        <v>0.1</v>
      </c>
      <c r="E21" s="219" t="s">
        <v>126</v>
      </c>
      <c r="F21" s="220"/>
      <c r="G21" s="15"/>
      <c r="H21" s="147"/>
      <c r="I21" s="159"/>
      <c r="J21" s="160">
        <f>($D$21)*I21</f>
        <v>0</v>
      </c>
      <c r="K21" s="161"/>
      <c r="L21" s="162"/>
    </row>
    <row r="22" spans="1:12" ht="54.5" thickBot="1" x14ac:dyDescent="0.45">
      <c r="A22" s="163"/>
      <c r="B22" s="164" t="s">
        <v>127</v>
      </c>
      <c r="C22" s="165">
        <f>+SUM(C10:C21)</f>
        <v>1.0000000000000002</v>
      </c>
      <c r="D22" s="165">
        <f>+SUM(D10:D21)</f>
        <v>1.0000000000000002</v>
      </c>
      <c r="E22" s="234"/>
      <c r="F22" s="235"/>
      <c r="G22" s="16"/>
      <c r="H22" s="17"/>
      <c r="I22" s="18" t="s">
        <v>128</v>
      </c>
      <c r="J22" s="27">
        <f>SUM(J10:J21)</f>
        <v>0</v>
      </c>
      <c r="K22" s="51"/>
      <c r="L22" s="51"/>
    </row>
    <row r="23" spans="1:12" ht="13" x14ac:dyDescent="0.3">
      <c r="B23" s="245"/>
      <c r="C23" s="245"/>
      <c r="D23" s="245"/>
      <c r="E23" s="245"/>
      <c r="F23" s="245"/>
      <c r="G23" s="245"/>
      <c r="H23" s="246"/>
      <c r="I23" s="22" t="s">
        <v>129</v>
      </c>
      <c r="J23" s="23"/>
      <c r="K23" s="51"/>
      <c r="L23" s="51"/>
    </row>
    <row r="24" spans="1:12" ht="15" x14ac:dyDescent="0.4">
      <c r="B24" s="245"/>
      <c r="C24" s="245"/>
      <c r="D24" s="245"/>
      <c r="E24" s="245"/>
      <c r="F24" s="245"/>
      <c r="G24" s="245"/>
      <c r="H24" s="246"/>
      <c r="I24" s="69" t="s">
        <v>130</v>
      </c>
      <c r="J24" s="24">
        <f>J22/4</f>
        <v>0</v>
      </c>
      <c r="K24" s="51"/>
      <c r="L24" s="51"/>
    </row>
    <row r="25" spans="1:12" ht="13" hidden="1" x14ac:dyDescent="0.3">
      <c r="B25" s="6" t="s">
        <v>71</v>
      </c>
      <c r="C25" s="12"/>
      <c r="D25" s="12"/>
      <c r="E25" s="61"/>
      <c r="F25" s="61"/>
      <c r="G25" s="12"/>
      <c r="H25" s="53"/>
      <c r="I25" s="71"/>
      <c r="J25" s="72"/>
      <c r="K25" s="11"/>
      <c r="L25" s="52"/>
    </row>
    <row r="26" spans="1:12" ht="66.75" customHeight="1" x14ac:dyDescent="0.3">
      <c r="B26" s="7" t="s">
        <v>72</v>
      </c>
      <c r="C26" s="227" t="s">
        <v>131</v>
      </c>
      <c r="D26" s="248"/>
      <c r="E26" s="228"/>
      <c r="F26" s="236" t="s">
        <v>132</v>
      </c>
      <c r="G26" s="237"/>
      <c r="H26" s="3"/>
      <c r="I26" s="73"/>
      <c r="J26" s="74"/>
      <c r="K26" s="11"/>
      <c r="L26" s="52"/>
    </row>
    <row r="27" spans="1:12" ht="21" x14ac:dyDescent="0.25">
      <c r="B27" s="25" t="s">
        <v>133</v>
      </c>
      <c r="C27" s="227" t="s">
        <v>134</v>
      </c>
      <c r="D27" s="228"/>
      <c r="E27" s="63" t="s">
        <v>135</v>
      </c>
      <c r="F27" s="236"/>
      <c r="G27" s="237"/>
      <c r="H27" s="247"/>
      <c r="I27" s="238" t="s">
        <v>136</v>
      </c>
      <c r="J27" s="239"/>
      <c r="K27" s="239"/>
      <c r="L27" s="239"/>
    </row>
    <row r="28" spans="1:12" ht="14.25" customHeight="1" x14ac:dyDescent="0.25">
      <c r="B28" s="8">
        <v>1</v>
      </c>
      <c r="C28" s="229" t="s">
        <v>137</v>
      </c>
      <c r="D28" s="230"/>
      <c r="E28" s="64" t="s">
        <v>138</v>
      </c>
      <c r="F28" s="236"/>
      <c r="G28" s="237"/>
      <c r="H28" s="247"/>
      <c r="I28" s="239"/>
      <c r="J28" s="239"/>
      <c r="K28" s="239"/>
      <c r="L28" s="239"/>
    </row>
    <row r="29" spans="1:12" ht="14.25" customHeight="1" x14ac:dyDescent="0.25">
      <c r="B29" s="9">
        <v>2</v>
      </c>
      <c r="C29" s="229" t="s">
        <v>139</v>
      </c>
      <c r="D29" s="230"/>
      <c r="E29" s="64" t="s">
        <v>140</v>
      </c>
      <c r="F29" s="236"/>
      <c r="G29" s="237"/>
      <c r="H29" s="247"/>
      <c r="I29" s="239"/>
      <c r="J29" s="239"/>
      <c r="K29" s="239"/>
      <c r="L29" s="239"/>
    </row>
    <row r="30" spans="1:12" ht="14.25" customHeight="1" x14ac:dyDescent="0.3">
      <c r="B30" s="9">
        <v>3</v>
      </c>
      <c r="C30" s="229" t="s">
        <v>141</v>
      </c>
      <c r="D30" s="230"/>
      <c r="E30" s="64" t="s">
        <v>142</v>
      </c>
      <c r="F30" s="61"/>
      <c r="G30" s="12"/>
      <c r="H30" s="12"/>
      <c r="I30" s="239"/>
      <c r="J30" s="239"/>
      <c r="K30" s="239"/>
      <c r="L30" s="239"/>
    </row>
    <row r="31" spans="1:12" ht="14.25" customHeight="1" thickBot="1" x14ac:dyDescent="0.35">
      <c r="B31" s="84">
        <v>4</v>
      </c>
      <c r="C31" s="222" t="s">
        <v>143</v>
      </c>
      <c r="D31" s="223"/>
      <c r="E31" s="85" t="s">
        <v>144</v>
      </c>
      <c r="F31" s="61"/>
      <c r="G31" s="12"/>
      <c r="H31" s="12"/>
      <c r="I31" s="239"/>
      <c r="J31" s="239"/>
      <c r="K31" s="239"/>
      <c r="L31" s="239"/>
    </row>
    <row r="32" spans="1:12" ht="42.75" customHeight="1" thickBot="1" x14ac:dyDescent="0.35">
      <c r="B32" s="240" t="s">
        <v>145</v>
      </c>
      <c r="C32" s="241"/>
      <c r="D32" s="241"/>
      <c r="E32" s="241"/>
      <c r="F32" s="242"/>
      <c r="G32" s="12"/>
      <c r="H32" s="12"/>
      <c r="I32" s="239"/>
      <c r="J32" s="239"/>
      <c r="K32" s="239"/>
      <c r="L32" s="239"/>
    </row>
    <row r="33" spans="2:12" ht="14.25" customHeight="1" x14ac:dyDescent="0.3">
      <c r="B33" s="250" t="s">
        <v>146</v>
      </c>
      <c r="C33" s="252" t="s">
        <v>147</v>
      </c>
      <c r="D33" s="253"/>
      <c r="E33" s="79" t="s">
        <v>148</v>
      </c>
      <c r="F33" s="126"/>
      <c r="G33" s="11"/>
      <c r="H33" s="12"/>
      <c r="I33" s="239"/>
      <c r="J33" s="239"/>
      <c r="K33" s="239"/>
      <c r="L33" s="239"/>
    </row>
    <row r="34" spans="2:12" ht="24.75" customHeight="1" x14ac:dyDescent="0.3">
      <c r="B34" s="251"/>
      <c r="C34" s="254"/>
      <c r="D34" s="255"/>
      <c r="E34" s="80" t="s">
        <v>149</v>
      </c>
      <c r="F34" s="126"/>
      <c r="G34" s="11"/>
      <c r="H34" s="12"/>
      <c r="I34" s="239"/>
      <c r="J34" s="239"/>
      <c r="K34" s="239"/>
      <c r="L34" s="239"/>
    </row>
    <row r="35" spans="2:12" ht="14.25" customHeight="1" x14ac:dyDescent="0.3">
      <c r="B35" s="81" t="s">
        <v>150</v>
      </c>
      <c r="C35" s="256" t="s">
        <v>151</v>
      </c>
      <c r="D35" s="257"/>
      <c r="E35" s="82">
        <v>1</v>
      </c>
      <c r="F35" s="126"/>
      <c r="G35" s="11"/>
      <c r="H35" s="12"/>
      <c r="I35" s="239"/>
      <c r="J35" s="239"/>
      <c r="K35" s="239"/>
      <c r="L35" s="239"/>
    </row>
    <row r="36" spans="2:12" ht="14.25" customHeight="1" x14ac:dyDescent="0.3">
      <c r="B36" s="81" t="s">
        <v>152</v>
      </c>
      <c r="C36" s="256" t="s">
        <v>153</v>
      </c>
      <c r="D36" s="257"/>
      <c r="E36" s="83">
        <v>0.9</v>
      </c>
      <c r="F36" s="126"/>
      <c r="G36" s="11"/>
      <c r="H36" s="12"/>
      <c r="I36" s="239"/>
      <c r="J36" s="239"/>
      <c r="K36" s="239"/>
      <c r="L36" s="239"/>
    </row>
    <row r="37" spans="2:12" ht="14.25" customHeight="1" x14ac:dyDescent="0.3">
      <c r="B37" s="81" t="s">
        <v>154</v>
      </c>
      <c r="C37" s="256" t="s">
        <v>155</v>
      </c>
      <c r="D37" s="257"/>
      <c r="E37" s="83">
        <v>0.8</v>
      </c>
      <c r="F37" s="126"/>
      <c r="G37" s="11"/>
      <c r="H37" s="12"/>
      <c r="I37" s="239"/>
      <c r="J37" s="239"/>
      <c r="K37" s="239"/>
      <c r="L37" s="239"/>
    </row>
    <row r="38" spans="2:12" ht="14.25" customHeight="1" x14ac:dyDescent="0.3">
      <c r="B38" s="81" t="s">
        <v>156</v>
      </c>
      <c r="C38" s="256" t="s">
        <v>157</v>
      </c>
      <c r="D38" s="257"/>
      <c r="E38" s="83">
        <v>0.7</v>
      </c>
      <c r="F38" s="126"/>
      <c r="G38" s="11"/>
      <c r="H38" s="12"/>
      <c r="I38" s="239"/>
      <c r="J38" s="239"/>
      <c r="K38" s="239"/>
      <c r="L38" s="239"/>
    </row>
    <row r="39" spans="2:12" ht="17.25" customHeight="1" x14ac:dyDescent="0.3">
      <c r="B39" s="81" t="s">
        <v>158</v>
      </c>
      <c r="C39" s="258" t="s">
        <v>159</v>
      </c>
      <c r="D39" s="258"/>
      <c r="E39" s="83">
        <v>0.5</v>
      </c>
      <c r="F39" s="126"/>
      <c r="G39" s="11"/>
      <c r="H39" s="12"/>
      <c r="I39" s="239"/>
      <c r="J39" s="239"/>
      <c r="K39" s="239"/>
      <c r="L39" s="239"/>
    </row>
    <row r="40" spans="2:12" ht="19.5" customHeight="1" x14ac:dyDescent="0.3">
      <c r="B40" s="77"/>
      <c r="C40" s="77"/>
      <c r="D40" s="77"/>
      <c r="E40" s="78"/>
      <c r="F40" s="126"/>
      <c r="G40" s="11"/>
      <c r="H40" s="12"/>
      <c r="I40" s="12"/>
      <c r="J40" s="12"/>
      <c r="K40" s="11"/>
      <c r="L40" s="52"/>
    </row>
    <row r="41" spans="2:12" ht="124.5" customHeight="1" x14ac:dyDescent="0.3">
      <c r="B41" s="249" t="s">
        <v>160</v>
      </c>
      <c r="C41" s="249"/>
      <c r="D41" s="249"/>
      <c r="E41" s="249"/>
      <c r="F41" s="249"/>
      <c r="G41" s="249"/>
      <c r="H41" s="249"/>
      <c r="I41" s="249"/>
      <c r="J41" s="249"/>
      <c r="K41" s="11"/>
      <c r="L41" s="52"/>
    </row>
    <row r="42" spans="2:12" ht="21" customHeight="1" x14ac:dyDescent="0.25">
      <c r="B42" s="243"/>
      <c r="C42" s="244"/>
      <c r="D42" s="244"/>
      <c r="E42" s="244"/>
      <c r="F42" s="244"/>
      <c r="G42" s="244"/>
      <c r="H42" s="244"/>
      <c r="I42" s="244"/>
      <c r="J42" s="244"/>
      <c r="K42" s="244"/>
      <c r="L42" s="244"/>
    </row>
    <row r="43" spans="2:12" ht="13" x14ac:dyDescent="0.3">
      <c r="B43" s="1"/>
      <c r="C43" s="1"/>
      <c r="D43" s="1"/>
      <c r="E43" s="66"/>
      <c r="F43" s="66"/>
      <c r="G43" s="1"/>
      <c r="H43" s="1"/>
      <c r="I43" s="1"/>
      <c r="J43" s="1"/>
    </row>
    <row r="44" spans="2:12" ht="13" x14ac:dyDescent="0.3">
      <c r="H44" s="1"/>
      <c r="I44" s="1"/>
      <c r="J44" s="1"/>
    </row>
    <row r="45" spans="2:12" ht="13" x14ac:dyDescent="0.3">
      <c r="H45" s="1"/>
      <c r="I45" s="1"/>
      <c r="J45" s="1"/>
    </row>
    <row r="46" spans="2:12" ht="13" x14ac:dyDescent="0.3">
      <c r="H46" s="1"/>
      <c r="I46" s="1"/>
      <c r="J46" s="1"/>
    </row>
    <row r="47" spans="2:12" ht="13" x14ac:dyDescent="0.3">
      <c r="H47" s="1"/>
      <c r="I47" s="1"/>
      <c r="J47" s="1"/>
    </row>
    <row r="48" spans="2:12" ht="13" x14ac:dyDescent="0.3">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53125" defaultRowHeight="25" customHeight="1" x14ac:dyDescent="0.35"/>
  <cols>
    <col min="1" max="1" width="150.54296875" style="4" customWidth="1"/>
    <col min="2" max="16384" width="9.453125" style="4"/>
  </cols>
  <sheetData>
    <row r="1" spans="1:1" ht="25" customHeight="1" x14ac:dyDescent="0.35">
      <c r="A1" s="47" t="s">
        <v>161</v>
      </c>
    </row>
    <row r="2" spans="1:1" ht="13.5" customHeight="1" x14ac:dyDescent="0.35">
      <c r="A2" s="5"/>
    </row>
    <row r="3" spans="1:1" ht="25" customHeight="1" x14ac:dyDescent="0.35">
      <c r="A3" s="5" t="s">
        <v>162</v>
      </c>
    </row>
    <row r="4" spans="1:1" ht="25" customHeight="1" x14ac:dyDescent="0.35">
      <c r="A4" s="5" t="s">
        <v>163</v>
      </c>
    </row>
    <row r="5" spans="1:1" ht="30" customHeight="1" x14ac:dyDescent="0.35">
      <c r="A5" s="5" t="s">
        <v>164</v>
      </c>
    </row>
    <row r="6" spans="1:1" ht="25" customHeight="1" x14ac:dyDescent="0.35">
      <c r="A6" s="5" t="s">
        <v>165</v>
      </c>
    </row>
    <row r="7" spans="1:1" ht="12" customHeight="1" x14ac:dyDescent="0.35">
      <c r="A7" s="5"/>
    </row>
    <row r="8" spans="1:1" ht="25" customHeight="1" x14ac:dyDescent="0.35">
      <c r="A8" s="14" t="s">
        <v>166</v>
      </c>
    </row>
    <row r="9" spans="1:1" ht="14.5" x14ac:dyDescent="0.35">
      <c r="A9" s="48" t="s">
        <v>167</v>
      </c>
    </row>
    <row r="10" spans="1:1" ht="14.5" x14ac:dyDescent="0.35">
      <c r="A10" s="48" t="s">
        <v>168</v>
      </c>
    </row>
    <row r="11" spans="1:1" ht="14.5" x14ac:dyDescent="0.35">
      <c r="A11" s="48"/>
    </row>
    <row r="12" spans="1:1" ht="14.5" x14ac:dyDescent="0.35">
      <c r="A12" s="48"/>
    </row>
    <row r="13" spans="1:1" ht="14.5" x14ac:dyDescent="0.35">
      <c r="A13" s="48"/>
    </row>
    <row r="14" spans="1:1" ht="14.5" x14ac:dyDescent="0.35">
      <c r="A14" s="48"/>
    </row>
    <row r="15" spans="1:1" ht="14.5" x14ac:dyDescent="0.35">
      <c r="A15" s="48"/>
    </row>
    <row r="16" spans="1:1" ht="14.5" x14ac:dyDescent="0.35">
      <c r="A16" s="48"/>
    </row>
    <row r="17" spans="1:1" ht="25" customHeight="1" x14ac:dyDescent="0.35">
      <c r="A17" s="14" t="s">
        <v>169</v>
      </c>
    </row>
    <row r="18" spans="1:1" ht="43.5" x14ac:dyDescent="0.35">
      <c r="A18" s="48" t="s">
        <v>170</v>
      </c>
    </row>
    <row r="19" spans="1:1" ht="14.5" x14ac:dyDescent="0.35">
      <c r="A19" s="124" t="s">
        <v>168</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796875" defaultRowHeight="10.5" x14ac:dyDescent="0.25"/>
  <cols>
    <col min="1" max="1" width="20.81640625" style="2" customWidth="1"/>
    <col min="2" max="3" width="8.453125" style="2" customWidth="1"/>
    <col min="4" max="4" width="22.54296875" style="2" customWidth="1"/>
    <col min="5" max="5" width="53.7265625" style="2" customWidth="1"/>
    <col min="6" max="7" width="7.1796875" style="2" customWidth="1"/>
    <col min="8" max="8" width="7.81640625" style="2" customWidth="1"/>
    <col min="9" max="9" width="2" style="2" bestFit="1" customWidth="1"/>
    <col min="10" max="10" width="11.54296875" style="2" customWidth="1"/>
    <col min="11" max="11" width="10.54296875" style="2" customWidth="1"/>
    <col min="12" max="12" width="29.26953125" style="10" customWidth="1"/>
    <col min="13" max="16384" width="9.1796875" style="2"/>
  </cols>
  <sheetData>
    <row r="1" spans="1:12" s="1" customFormat="1" ht="30" customHeight="1" x14ac:dyDescent="0.3">
      <c r="A1" s="263" t="s">
        <v>171</v>
      </c>
      <c r="B1" s="264"/>
      <c r="C1" s="264"/>
      <c r="D1" s="264"/>
      <c r="E1" s="264"/>
      <c r="F1" s="264"/>
      <c r="G1" s="264"/>
      <c r="H1" s="264"/>
      <c r="I1" s="264"/>
      <c r="J1" s="264"/>
      <c r="K1" s="264"/>
      <c r="L1" s="265"/>
    </row>
    <row r="2" spans="1:12" s="1" customFormat="1" ht="21" customHeight="1" x14ac:dyDescent="0.3">
      <c r="A2" s="266" t="s">
        <v>43</v>
      </c>
      <c r="B2" s="267"/>
      <c r="C2" s="268" t="s">
        <v>172</v>
      </c>
      <c r="D2" s="268"/>
      <c r="E2" s="268"/>
      <c r="F2" s="268"/>
      <c r="G2" s="268"/>
      <c r="H2" s="268"/>
      <c r="I2" s="268"/>
      <c r="J2" s="268"/>
      <c r="K2" s="268"/>
      <c r="L2" s="269"/>
    </row>
    <row r="3" spans="1:12" s="1" customFormat="1" ht="83.25" customHeight="1" x14ac:dyDescent="0.3">
      <c r="A3" s="270" t="s">
        <v>92</v>
      </c>
      <c r="B3" s="271"/>
      <c r="C3" s="221" t="s">
        <v>173</v>
      </c>
      <c r="D3" s="272"/>
      <c r="E3" s="272"/>
      <c r="F3" s="272"/>
      <c r="G3" s="272"/>
      <c r="H3" s="272"/>
      <c r="I3" s="272"/>
      <c r="J3" s="272"/>
      <c r="K3" s="272"/>
      <c r="L3" s="273"/>
    </row>
    <row r="4" spans="1:12" s="1" customFormat="1" ht="81.75" customHeight="1" x14ac:dyDescent="0.3">
      <c r="A4" s="270" t="s">
        <v>50</v>
      </c>
      <c r="B4" s="271"/>
      <c r="C4" s="221" t="s">
        <v>174</v>
      </c>
      <c r="D4" s="272"/>
      <c r="E4" s="272"/>
      <c r="F4" s="272"/>
      <c r="G4" s="272"/>
      <c r="H4" s="272"/>
      <c r="I4" s="272"/>
      <c r="J4" s="272"/>
      <c r="K4" s="272"/>
      <c r="L4" s="273"/>
    </row>
    <row r="5" spans="1:12" s="1" customFormat="1" ht="81.75" customHeight="1" x14ac:dyDescent="0.3">
      <c r="A5" s="283" t="s">
        <v>175</v>
      </c>
      <c r="B5" s="284"/>
      <c r="C5" s="284"/>
      <c r="D5" s="284"/>
      <c r="E5" s="284"/>
      <c r="F5" s="284"/>
      <c r="G5" s="284"/>
      <c r="H5" s="284"/>
      <c r="I5" s="284"/>
      <c r="J5" s="284"/>
      <c r="K5" s="284"/>
      <c r="L5" s="285"/>
    </row>
    <row r="6" spans="1:12" s="1" customFormat="1" ht="25.5" customHeight="1" x14ac:dyDescent="0.3">
      <c r="A6" s="277" t="s">
        <v>176</v>
      </c>
      <c r="B6" s="278"/>
      <c r="C6" s="278"/>
      <c r="D6" s="278"/>
      <c r="E6" s="278"/>
      <c r="F6" s="278"/>
      <c r="G6" s="278"/>
      <c r="H6" s="278"/>
      <c r="I6" s="278"/>
      <c r="J6" s="278"/>
      <c r="K6" s="278"/>
      <c r="L6" s="279"/>
    </row>
    <row r="7" spans="1:12" s="41" customFormat="1" ht="212.25" customHeight="1" x14ac:dyDescent="0.35">
      <c r="A7" s="114" t="s">
        <v>177</v>
      </c>
      <c r="B7" s="280" t="s">
        <v>178</v>
      </c>
      <c r="C7" s="275"/>
      <c r="D7" s="275"/>
      <c r="E7" s="275"/>
      <c r="F7" s="275"/>
      <c r="G7" s="275"/>
      <c r="H7" s="275"/>
      <c r="I7" s="275"/>
      <c r="J7" s="275"/>
      <c r="K7" s="275"/>
      <c r="L7" s="276"/>
    </row>
    <row r="8" spans="1:12" s="41" customFormat="1" ht="69.75" customHeight="1" x14ac:dyDescent="0.35">
      <c r="A8" s="42" t="s">
        <v>179</v>
      </c>
      <c r="B8" s="280" t="s">
        <v>180</v>
      </c>
      <c r="C8" s="281"/>
      <c r="D8" s="281"/>
      <c r="E8" s="281"/>
      <c r="F8" s="281"/>
      <c r="G8" s="281"/>
      <c r="H8" s="281"/>
      <c r="I8" s="281"/>
      <c r="J8" s="281"/>
      <c r="K8" s="281"/>
      <c r="L8" s="282"/>
    </row>
    <row r="9" spans="1:12" s="41" customFormat="1" ht="125.25" customHeight="1" x14ac:dyDescent="0.35">
      <c r="A9" s="42" t="s">
        <v>181</v>
      </c>
      <c r="B9" s="280" t="s">
        <v>182</v>
      </c>
      <c r="C9" s="275"/>
      <c r="D9" s="275"/>
      <c r="E9" s="275"/>
      <c r="F9" s="275"/>
      <c r="G9" s="275"/>
      <c r="H9" s="275"/>
      <c r="I9" s="275"/>
      <c r="J9" s="275"/>
      <c r="K9" s="275"/>
      <c r="L9" s="276"/>
    </row>
    <row r="10" spans="1:12" s="41" customFormat="1" ht="89.25" customHeight="1" x14ac:dyDescent="0.35">
      <c r="A10" s="42" t="s">
        <v>183</v>
      </c>
      <c r="B10" s="289" t="s">
        <v>184</v>
      </c>
      <c r="C10" s="275"/>
      <c r="D10" s="275"/>
      <c r="E10" s="275"/>
      <c r="F10" s="275"/>
      <c r="G10" s="275"/>
      <c r="H10" s="275"/>
      <c r="I10" s="275"/>
      <c r="J10" s="275"/>
      <c r="K10" s="275"/>
      <c r="L10" s="276"/>
    </row>
    <row r="11" spans="1:12" s="1" customFormat="1" ht="25.5" customHeight="1" x14ac:dyDescent="0.3">
      <c r="A11" s="277" t="s">
        <v>185</v>
      </c>
      <c r="B11" s="278"/>
      <c r="C11" s="278"/>
      <c r="D11" s="278"/>
      <c r="E11" s="278"/>
      <c r="F11" s="278"/>
      <c r="G11" s="278"/>
      <c r="H11" s="278"/>
      <c r="I11" s="278"/>
      <c r="J11" s="278"/>
      <c r="K11" s="278"/>
      <c r="L11" s="279"/>
    </row>
    <row r="12" spans="1:12" s="41" customFormat="1" ht="78" customHeight="1" x14ac:dyDescent="0.35">
      <c r="A12" s="43" t="s">
        <v>186</v>
      </c>
      <c r="B12" s="274" t="s">
        <v>187</v>
      </c>
      <c r="C12" s="275"/>
      <c r="D12" s="275"/>
      <c r="E12" s="275"/>
      <c r="F12" s="275"/>
      <c r="G12" s="275"/>
      <c r="H12" s="275"/>
      <c r="I12" s="275"/>
      <c r="J12" s="275"/>
      <c r="K12" s="275"/>
      <c r="L12" s="276"/>
    </row>
    <row r="13" spans="1:12" s="41" customFormat="1" ht="61.5" customHeight="1" x14ac:dyDescent="0.35">
      <c r="A13" s="43" t="s">
        <v>188</v>
      </c>
      <c r="B13" s="274" t="s">
        <v>189</v>
      </c>
      <c r="C13" s="275"/>
      <c r="D13" s="275"/>
      <c r="E13" s="275"/>
      <c r="F13" s="275"/>
      <c r="G13" s="275"/>
      <c r="H13" s="275"/>
      <c r="I13" s="275"/>
      <c r="J13" s="275"/>
      <c r="K13" s="275"/>
      <c r="L13" s="276"/>
    </row>
    <row r="14" spans="1:12" s="41" customFormat="1" ht="96.75" customHeight="1" x14ac:dyDescent="0.35">
      <c r="A14" s="43" t="s">
        <v>190</v>
      </c>
      <c r="B14" s="274" t="s">
        <v>191</v>
      </c>
      <c r="C14" s="275"/>
      <c r="D14" s="275"/>
      <c r="E14" s="275"/>
      <c r="F14" s="275"/>
      <c r="G14" s="275"/>
      <c r="H14" s="275"/>
      <c r="I14" s="275"/>
      <c r="J14" s="275"/>
      <c r="K14" s="275"/>
      <c r="L14" s="276"/>
    </row>
    <row r="15" spans="1:12" ht="13" x14ac:dyDescent="0.3">
      <c r="A15" s="293"/>
      <c r="B15" s="294"/>
      <c r="C15" s="294"/>
      <c r="D15" s="294"/>
      <c r="E15" s="294"/>
      <c r="F15" s="294"/>
      <c r="G15" s="294"/>
      <c r="H15" s="294"/>
      <c r="I15" s="294"/>
      <c r="J15" s="294"/>
      <c r="K15" s="294"/>
      <c r="L15" s="295"/>
    </row>
    <row r="16" spans="1:12" s="41" customFormat="1" ht="175.5" customHeight="1" x14ac:dyDescent="0.35">
      <c r="A16" s="44" t="s">
        <v>192</v>
      </c>
      <c r="B16" s="290" t="s">
        <v>193</v>
      </c>
      <c r="C16" s="291"/>
      <c r="D16" s="291"/>
      <c r="E16" s="291"/>
      <c r="F16" s="291"/>
      <c r="G16" s="291"/>
      <c r="H16" s="291"/>
      <c r="I16" s="291"/>
      <c r="J16" s="291"/>
      <c r="K16" s="291"/>
      <c r="L16" s="292"/>
    </row>
    <row r="17" spans="1:15" s="50" customFormat="1" ht="65.25" customHeight="1" x14ac:dyDescent="0.25">
      <c r="A17" s="49" t="s">
        <v>194</v>
      </c>
      <c r="B17" s="286" t="s">
        <v>195</v>
      </c>
      <c r="C17" s="287"/>
      <c r="D17" s="287"/>
      <c r="E17" s="287"/>
      <c r="F17" s="287"/>
      <c r="G17" s="287"/>
      <c r="H17" s="287"/>
      <c r="I17" s="287"/>
      <c r="J17" s="287"/>
      <c r="K17" s="287"/>
      <c r="L17" s="288"/>
    </row>
    <row r="18" spans="1:15" ht="13" x14ac:dyDescent="0.3">
      <c r="A18" s="1"/>
      <c r="B18" s="1"/>
      <c r="C18" s="1"/>
      <c r="D18" s="1"/>
      <c r="E18" s="1"/>
      <c r="F18" s="1"/>
      <c r="G18" s="1"/>
      <c r="H18" s="1"/>
      <c r="I18" s="1"/>
      <c r="J18" s="1"/>
      <c r="K18" s="1"/>
    </row>
    <row r="19" spans="1:15" ht="58.5" customHeight="1" x14ac:dyDescent="0.25">
      <c r="A19" s="259"/>
      <c r="B19" s="259"/>
      <c r="C19" s="259"/>
      <c r="D19" s="259"/>
      <c r="E19" s="259"/>
      <c r="F19" s="259"/>
      <c r="G19" s="259"/>
      <c r="H19" s="259"/>
      <c r="I19" s="259"/>
      <c r="J19" s="259"/>
      <c r="K19" s="259"/>
      <c r="L19" s="259"/>
      <c r="M19" s="70"/>
      <c r="N19" s="70"/>
      <c r="O19" s="70"/>
    </row>
    <row r="20" spans="1:15" ht="15" x14ac:dyDescent="0.25">
      <c r="A20" s="75"/>
      <c r="B20" s="50"/>
      <c r="C20" s="50"/>
      <c r="D20" s="50"/>
      <c r="E20" s="50"/>
      <c r="F20" s="50"/>
      <c r="G20" s="50"/>
      <c r="H20" s="50"/>
      <c r="I20" s="50"/>
      <c r="J20" s="50"/>
      <c r="K20" s="50"/>
      <c r="L20" s="50"/>
      <c r="M20" s="50"/>
      <c r="N20" s="50"/>
      <c r="O20" s="50"/>
    </row>
    <row r="21" spans="1:15" ht="15" x14ac:dyDescent="0.25">
      <c r="A21" s="75"/>
      <c r="B21" s="50"/>
      <c r="C21" s="50"/>
      <c r="D21" s="50"/>
      <c r="E21" s="50"/>
      <c r="F21" s="50"/>
      <c r="G21" s="50"/>
      <c r="H21" s="50"/>
      <c r="I21" s="50"/>
      <c r="J21" s="50"/>
      <c r="K21" s="50"/>
      <c r="L21" s="50"/>
      <c r="M21" s="50"/>
      <c r="N21" s="50"/>
      <c r="O21" s="50"/>
    </row>
    <row r="22" spans="1:15" ht="15" x14ac:dyDescent="0.25">
      <c r="A22" s="75"/>
      <c r="B22" s="50"/>
      <c r="C22" s="50"/>
      <c r="D22" s="50"/>
      <c r="E22" s="50"/>
      <c r="F22" s="50"/>
      <c r="G22" s="50"/>
      <c r="H22" s="50"/>
      <c r="I22" s="50"/>
      <c r="J22" s="50"/>
      <c r="K22" s="50"/>
      <c r="L22" s="50"/>
      <c r="M22" s="50"/>
      <c r="N22" s="50"/>
      <c r="O22" s="50"/>
    </row>
    <row r="23" spans="1:15" ht="15" x14ac:dyDescent="0.25">
      <c r="A23" s="68"/>
      <c r="B23" s="50"/>
      <c r="C23" s="50"/>
      <c r="D23" s="50"/>
      <c r="E23" s="50"/>
      <c r="F23" s="50"/>
      <c r="G23" s="50"/>
      <c r="H23" s="50"/>
      <c r="I23" s="50"/>
      <c r="J23" s="50"/>
      <c r="K23" s="50"/>
      <c r="L23" s="50"/>
      <c r="M23" s="50"/>
      <c r="N23" s="50"/>
      <c r="O23" s="50"/>
    </row>
    <row r="24" spans="1:15" ht="51" customHeight="1" x14ac:dyDescent="0.25">
      <c r="A24" s="260"/>
      <c r="B24" s="260"/>
      <c r="C24" s="260"/>
      <c r="D24" s="260"/>
      <c r="E24" s="260"/>
      <c r="F24" s="260"/>
      <c r="G24" s="260"/>
      <c r="H24" s="260"/>
      <c r="I24" s="260"/>
      <c r="J24" s="260"/>
      <c r="K24" s="260"/>
      <c r="L24" s="260"/>
      <c r="M24" s="50"/>
      <c r="N24" s="50"/>
      <c r="O24" s="50"/>
    </row>
    <row r="25" spans="1:15" ht="15" x14ac:dyDescent="0.25">
      <c r="A25" s="75"/>
      <c r="B25" s="50"/>
      <c r="C25" s="50"/>
      <c r="D25" s="50"/>
      <c r="E25" s="50"/>
      <c r="F25" s="50"/>
      <c r="G25" s="50"/>
      <c r="H25" s="50"/>
      <c r="I25" s="50"/>
      <c r="J25" s="50"/>
      <c r="K25" s="50"/>
      <c r="L25" s="50"/>
      <c r="M25" s="50"/>
      <c r="N25" s="50"/>
      <c r="O25" s="50"/>
    </row>
    <row r="26" spans="1:15" ht="15" x14ac:dyDescent="0.25">
      <c r="A26" s="75"/>
      <c r="B26" s="50"/>
      <c r="C26" s="50"/>
      <c r="D26" s="50"/>
      <c r="E26" s="50"/>
      <c r="F26" s="50"/>
      <c r="G26" s="50"/>
      <c r="H26" s="50"/>
      <c r="I26" s="50"/>
      <c r="J26" s="50"/>
      <c r="K26" s="50"/>
      <c r="L26" s="50"/>
      <c r="M26" s="50"/>
      <c r="N26" s="50"/>
      <c r="O26" s="50"/>
    </row>
    <row r="27" spans="1:15" ht="15" x14ac:dyDescent="0.35">
      <c r="A27" s="76"/>
      <c r="B27"/>
      <c r="C27"/>
      <c r="D27"/>
      <c r="E27"/>
      <c r="F27"/>
      <c r="G27"/>
      <c r="H27"/>
      <c r="I27"/>
      <c r="J27"/>
      <c r="K27"/>
      <c r="L27"/>
      <c r="M27"/>
      <c r="N27"/>
      <c r="O27"/>
    </row>
    <row r="28" spans="1:15" ht="15" x14ac:dyDescent="0.35">
      <c r="A28" s="261"/>
      <c r="B28" s="262"/>
      <c r="C28" s="262"/>
      <c r="D28" s="262"/>
      <c r="E28" s="262"/>
      <c r="F28" s="262"/>
      <c r="G28" s="262"/>
      <c r="H28" s="262"/>
      <c r="I28" s="262"/>
      <c r="J28" s="262"/>
      <c r="K28" s="262"/>
      <c r="L28" s="262"/>
      <c r="M28" s="262"/>
      <c r="N28" s="262"/>
      <c r="O28" s="262"/>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CARLA CAMERLINGO</cp:lastModifiedBy>
  <cp:revision/>
  <dcterms:created xsi:type="dcterms:W3CDTF">2014-11-14T17:12:20Z</dcterms:created>
  <dcterms:modified xsi:type="dcterms:W3CDTF">2026-03-31T15:13:58Z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