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astri\Documents\URSTA da 1-12-2016\Valutazione\Modello valutazione 2017\Nuovo modello 2017\Schede comportamenti\Corrette 25.10.2017\"/>
    </mc:Choice>
  </mc:AlternateContent>
  <bookViews>
    <workbookView xWindow="0" yWindow="0" windowWidth="28800" windowHeight="12300" tabRatio="500"/>
  </bookViews>
  <sheets>
    <sheet name="All C_Comport D " sheetId="1" r:id="rId1"/>
  </sheets>
  <definedNames>
    <definedName name="_xlnm.Print_Area" localSheetId="0">'All C_Comport D '!$A$1:$O$31</definedName>
    <definedName name="_xlnm.Print_Titles" localSheetId="0">'All C_Comport D '!$10:$12</definedName>
  </definedNames>
  <calcPr calcId="162913" concurrentCalc="0"/>
</workbook>
</file>

<file path=xl/calcChain.xml><?xml version="1.0" encoding="utf-8"?>
<calcChain xmlns="http://schemas.openxmlformats.org/spreadsheetml/2006/main">
  <c r="F15" i="1" l="1"/>
  <c r="J15" i="1"/>
  <c r="F16" i="1"/>
  <c r="J16" i="1"/>
  <c r="F14" i="1"/>
  <c r="J14" i="1"/>
  <c r="F13" i="1"/>
  <c r="J13" i="1"/>
  <c r="F17" i="1"/>
  <c r="J17" i="1"/>
  <c r="F18" i="1"/>
  <c r="J18" i="1"/>
  <c r="F19" i="1"/>
  <c r="J19" i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J30" i="1"/>
  <c r="I30" i="1"/>
  <c r="H30" i="1"/>
  <c r="F30" i="1"/>
  <c r="E30" i="1"/>
  <c r="B30" i="1"/>
</calcChain>
</file>

<file path=xl/sharedStrings.xml><?xml version="1.0" encoding="utf-8"?>
<sst xmlns="http://schemas.openxmlformats.org/spreadsheetml/2006/main" count="66" uniqueCount="65">
  <si>
    <t>L'apporto dato alle attività svolte nella struttura di servizio risulta valutabile tenuto conto della effettiva presenza in servizio?</t>
    <phoneticPr fontId="3" type="noConversion"/>
  </si>
  <si>
    <r>
      <t xml:space="preserve">Commento 
</t>
    </r>
    <r>
      <rPr>
        <b/>
        <u/>
        <sz val="8"/>
        <rFont val="Verdana"/>
        <family val="2"/>
      </rPr>
      <t xml:space="preserve">Autovalutazione: </t>
    </r>
    <r>
      <rPr>
        <b/>
        <sz val="8"/>
        <rFont val="Verdana"/>
        <family val="2"/>
      </rPr>
      <t>motivazione per giustificare il valore 4</t>
    </r>
    <r>
      <rPr>
        <b/>
        <sz val="8"/>
        <rFont val="Verdana"/>
        <family val="2"/>
      </rPr>
      <t xml:space="preserve">
</t>
    </r>
    <r>
      <rPr>
        <b/>
        <u/>
        <sz val="8"/>
        <rFont val="Verdana"/>
        <family val="2"/>
      </rPr>
      <t>Valore "non soddisfacente"</t>
    </r>
    <r>
      <rPr>
        <b/>
        <sz val="8"/>
        <rFont val="Verdana"/>
        <family val="2"/>
      </rPr>
      <t xml:space="preserve">: riportare la motivazione da parte del valutatore 
</t>
    </r>
    <r>
      <rPr>
        <b/>
        <u/>
        <sz val="8"/>
        <rFont val="Verdana"/>
        <family val="2"/>
      </rPr>
      <t>Indicatore non è riferibile al valutato:</t>
    </r>
    <r>
      <rPr>
        <b/>
        <sz val="8"/>
        <rFont val="Verdana"/>
        <family val="2"/>
      </rPr>
      <t xml:space="preserve"> riportare la motivazione da parte del valutatore</t>
    </r>
    <phoneticPr fontId="3" type="noConversion"/>
  </si>
  <si>
    <t xml:space="preserve">Rispetta i tempi indicati dal proprio superiore gerarchico </t>
    <phoneticPr fontId="3" type="noConversion"/>
  </si>
  <si>
    <t xml:space="preserve">Apporto alle attività della struttura di servizio  </t>
    <phoneticPr fontId="3" type="noConversion"/>
  </si>
  <si>
    <t>Comportamenti</t>
  </si>
  <si>
    <t>PESO</t>
    <phoneticPr fontId="3" type="noConversion"/>
  </si>
  <si>
    <t>Indicatori</t>
  </si>
  <si>
    <t>Domande di controllo</t>
  </si>
  <si>
    <t>Peso Indicatori</t>
  </si>
  <si>
    <t>Peso Indicatori Normalizzato</t>
  </si>
  <si>
    <t>In alcuni casi</t>
  </si>
  <si>
    <t>Nella maggior  parte dei casi</t>
  </si>
  <si>
    <t>Autovalutazione</t>
  </si>
  <si>
    <t>Valutazione</t>
  </si>
  <si>
    <t>Punteggio ottenuto in base alla valutazione</t>
  </si>
  <si>
    <t>Punteggio</t>
  </si>
  <si>
    <t>%</t>
  </si>
  <si>
    <t>CONOSCENZE PROFESSIONALI</t>
  </si>
  <si>
    <t xml:space="preserve">Interesse a colmare gap di conoscenza </t>
  </si>
  <si>
    <t>Dimostra interesse e volontà nel colmare eventuali lacune nelle conoscenze  (giuridiche, amministrative, tecniche, informatiche, etc.) relative alle attività della propria posizione lavorativa</t>
  </si>
  <si>
    <t xml:space="preserve">Interesse ad acquisire nuove conoscenze per nuove attività </t>
  </si>
  <si>
    <t>Mostra sensibilità, attenzione e spirito di iniziativa nella identificazione e risoluzione di problematiche che danno origine a disservizi all’utenza</t>
  </si>
  <si>
    <t>PROBLEM SOLVING</t>
  </si>
  <si>
    <t>Anticipare e analizzare le criticità</t>
  </si>
  <si>
    <t xml:space="preserve">VALUTAZIONE DEI PERSONALE DI CATEGORIA D
SCHEDA PER LA VALUTAZIONE DEI COMPORTAMENTI 
</t>
    <phoneticPr fontId="3" type="noConversion"/>
  </si>
  <si>
    <t xml:space="preserve">Risponde con tempestività ed efficacia alla gestione di situazioni critiche non prevedibili </t>
  </si>
  <si>
    <t>TOTALE</t>
  </si>
  <si>
    <t>Dimostra interesse e volontà nell’acquisire le conoscenze  (giuridiche, amministrative, tecniche, informatiche etc.) relative a programmi e progetti ai quali partecipa o dovrà partecipare</t>
  </si>
  <si>
    <t>COMPETENZE PROFESSIONALI</t>
  </si>
  <si>
    <t>Capacità di applicare le conoscenze</t>
  </si>
  <si>
    <t>Applica in modo corretto ed appropriato le conoscenze (giuridiche, amministrative, tecniche, etc.) relative alle attività da svolgere</t>
  </si>
  <si>
    <t>Mostra padronanza ed autonomia nell’utilizzo dei  sistemi informatici</t>
  </si>
  <si>
    <t>AFFIDABILITA’</t>
  </si>
  <si>
    <t>Rispetto dei tempi</t>
  </si>
  <si>
    <t>Qualità del lavoro svolto</t>
  </si>
  <si>
    <t>Svolge il lavoro in modo completo,preciso e accurato</t>
  </si>
  <si>
    <t xml:space="preserve">LAVORO DI GRUPPO </t>
  </si>
  <si>
    <t>Collaborazione con i colleghi dell'unità di appartenenza</t>
  </si>
  <si>
    <t>Data:</t>
  </si>
  <si>
    <t>Soggetto valutatore</t>
  </si>
  <si>
    <t>Interagisce in modo collaborativo con i colleghi  nell’ambito dell’unità organizzativa di appartenenza</t>
  </si>
  <si>
    <t>Disponibilità ad interagire con altre unità organizzative</t>
    <phoneticPr fontId="3" type="noConversion"/>
  </si>
  <si>
    <t>Dimostra propensione a farsi coinvolgere da colleghi di altre unità organizzative per quanto riguarda processi o progetti di tipo interfunzionale</t>
  </si>
  <si>
    <t>Capacità di coinvolgimento</t>
    <phoneticPr fontId="3" type="noConversion"/>
  </si>
  <si>
    <t>Dimostra spirito di iniziativa nel  coinvolgere colleghi di altre unità organizzative per quanto riguarda processi o progetti di tipo interfunzionale</t>
  </si>
  <si>
    <t>ORIENTAMENTO AL CLIENTE</t>
  </si>
  <si>
    <t>Attenzione agli utenti interni</t>
  </si>
  <si>
    <t>Mostra attenzione alle esigenze degli utenti interni</t>
  </si>
  <si>
    <t>Attenzione agli utenti esterni</t>
  </si>
  <si>
    <t>Mostra attenzione alle esigenze degli utenti esterni</t>
  </si>
  <si>
    <t>Attenzione alla semplificazione</t>
  </si>
  <si>
    <t>Promuove la comunicazione all’utente finalizzata alla semplificazione dell’accesso e degli adempimenti</t>
  </si>
  <si>
    <t>Attenzione alla qualità del servizio offerto</t>
  </si>
  <si>
    <t xml:space="preserve">Analizza con attenzione le possibili cause di problemi gestionali al fine di anticipare la risoluzione di eventuali problemi </t>
  </si>
  <si>
    <t>Collaborazione e aiuto ad altre strutture Ateneo</t>
  </si>
  <si>
    <t>E’ disponibile a collaborare con i colleghi del proprio ufficio o di altre unità per la risoluzione di problemi relativi alla gestione dei processi lavorativi</t>
  </si>
  <si>
    <t>Gestione degli imprevisti</t>
  </si>
  <si>
    <t>N.B. = nel caso in cui alcuni comportamenti non sono riferibili al valutato inserire nella colonna "peso indicatori" il valore 0. Il peso degli indicatori verrà automaticamente normalizzato</t>
    <phoneticPr fontId="3" type="noConversion"/>
  </si>
  <si>
    <t xml:space="preserve">Nome Valutato: </t>
    <phoneticPr fontId="3" type="noConversion"/>
  </si>
  <si>
    <t>Capacità di utilizzo dei sistemi informatici</t>
  </si>
  <si>
    <t>LEGENDA PUNTEGGI</t>
  </si>
  <si>
    <t>Non soddisfacente</t>
  </si>
  <si>
    <t>Raramente</t>
  </si>
  <si>
    <t>Sistematicamente</t>
  </si>
  <si>
    <t>Periodo di valutazione: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</si>
</sst>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sz val="5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9" fontId="5" fillId="3" borderId="20" xfId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9" fontId="3" fillId="3" borderId="20" xfId="1" applyFont="1" applyFill="1" applyBorder="1" applyAlignment="1">
      <alignment horizontal="center" vertical="center" wrapText="1"/>
    </xf>
    <xf numFmtId="9" fontId="3" fillId="3" borderId="6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9" fontId="3" fillId="3" borderId="2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6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9" fillId="2" borderId="35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center" wrapText="1"/>
    </xf>
    <xf numFmtId="9" fontId="3" fillId="0" borderId="30" xfId="0" applyNumberFormat="1" applyFont="1" applyBorder="1" applyAlignment="1">
      <alignment horizontal="center" vertical="center" wrapText="1"/>
    </xf>
    <xf numFmtId="9" fontId="3" fillId="0" borderId="33" xfId="0" applyNumberFormat="1" applyFont="1" applyBorder="1" applyAlignment="1">
      <alignment horizontal="center" vertical="center" wrapText="1"/>
    </xf>
    <xf numFmtId="9" fontId="3" fillId="0" borderId="46" xfId="0" applyNumberFormat="1" applyFont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4" fillId="2" borderId="34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0" fontId="0" fillId="0" borderId="16" xfId="0" applyBorder="1"/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3" borderId="34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9" fontId="3" fillId="0" borderId="21" xfId="0" applyNumberFormat="1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2" borderId="45" xfId="0" applyFont="1" applyFill="1" applyBorder="1" applyAlignment="1" applyProtection="1">
      <alignment horizontal="center" vertical="center" wrapText="1"/>
      <protection locked="0"/>
    </xf>
    <xf numFmtId="0" fontId="12" fillId="2" borderId="44" xfId="0" applyFont="1" applyFill="1" applyBorder="1" applyAlignment="1" applyProtection="1">
      <alignment horizontal="center" vertical="center" wrapText="1"/>
      <protection locked="0"/>
    </xf>
    <xf numFmtId="0" fontId="12" fillId="2" borderId="43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9" fontId="3" fillId="0" borderId="10" xfId="0" applyNumberFormat="1" applyFont="1" applyBorder="1" applyAlignment="1" applyProtection="1">
      <alignment horizontal="center" vertical="center" wrapText="1"/>
      <protection locked="0"/>
    </xf>
    <xf numFmtId="9" fontId="3" fillId="0" borderId="13" xfId="0" applyNumberFormat="1" applyFont="1" applyBorder="1" applyAlignment="1" applyProtection="1">
      <alignment horizontal="center" vertical="center" wrapText="1"/>
      <protection locked="0"/>
    </xf>
    <xf numFmtId="9" fontId="3" fillId="0" borderId="17" xfId="0" applyNumberFormat="1" applyFont="1" applyBorder="1" applyAlignment="1" applyProtection="1">
      <alignment horizontal="center" vertical="center" wrapText="1"/>
      <protection locked="0"/>
    </xf>
    <xf numFmtId="9" fontId="3" fillId="0" borderId="18" xfId="0" applyNumberFormat="1" applyFont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view="pageBreakPreview" topLeftCell="A3" zoomScaleNormal="100" workbookViewId="0">
      <selection activeCell="F13" sqref="F13"/>
    </sheetView>
  </sheetViews>
  <sheetFormatPr defaultColWidth="8" defaultRowHeight="12.75" x14ac:dyDescent="0.2"/>
  <cols>
    <col min="1" max="1" width="24.5703125" style="1" customWidth="1"/>
    <col min="2" max="2" width="7.140625" style="27" customWidth="1"/>
    <col min="3" max="3" width="26.28515625" style="1" customWidth="1"/>
    <col min="4" max="4" width="36.140625" style="1" customWidth="1"/>
    <col min="5" max="5" width="7.140625" style="27" customWidth="1"/>
    <col min="6" max="6" width="6.7109375" style="27" customWidth="1"/>
    <col min="7" max="7" width="1.85546875" style="27" customWidth="1"/>
    <col min="8" max="8" width="17.5703125" style="27" customWidth="1"/>
    <col min="9" max="9" width="14.7109375" style="27" customWidth="1"/>
    <col min="10" max="10" width="16.28515625" style="1" bestFit="1" customWidth="1"/>
    <col min="11" max="11" width="6.5703125" style="1" customWidth="1"/>
    <col min="12" max="12" width="5.5703125" style="1" customWidth="1"/>
    <col min="13" max="13" width="19.5703125" style="1" customWidth="1"/>
    <col min="14" max="14" width="5.7109375" style="1" customWidth="1"/>
    <col min="15" max="16" width="6.140625" style="1" customWidth="1"/>
    <col min="17" max="16384" width="8" style="1"/>
  </cols>
  <sheetData>
    <row r="1" spans="1:21" ht="45.95" customHeight="1" x14ac:dyDescent="0.2">
      <c r="A1" s="97" t="s">
        <v>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21" s="72" customFormat="1" ht="21" customHeight="1" x14ac:dyDescent="0.2">
      <c r="A2" s="70" t="s">
        <v>38</v>
      </c>
      <c r="B2" s="71"/>
      <c r="C2" s="103" t="s">
        <v>64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21" s="72" customFormat="1" ht="24" customHeight="1" x14ac:dyDescent="0.2">
      <c r="A3" s="100" t="s">
        <v>39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21" s="72" customFormat="1" ht="33" customHeight="1" x14ac:dyDescent="0.2">
      <c r="A4" s="100" t="s">
        <v>58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21" ht="18.75" customHeight="1" x14ac:dyDescent="0.2">
      <c r="A5" s="59" t="s">
        <v>60</v>
      </c>
      <c r="B5" s="53">
        <v>0</v>
      </c>
      <c r="C5" s="54" t="s">
        <v>61</v>
      </c>
      <c r="D5" s="104" t="s">
        <v>57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</row>
    <row r="6" spans="1:21" ht="21.75" customHeight="1" x14ac:dyDescent="0.2">
      <c r="A6" s="59"/>
      <c r="B6" s="53">
        <v>1</v>
      </c>
      <c r="C6" s="54" t="s">
        <v>62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1:21" ht="22.5" customHeight="1" x14ac:dyDescent="0.2">
      <c r="A7" s="59"/>
      <c r="B7" s="53">
        <v>2</v>
      </c>
      <c r="C7" s="54" t="s">
        <v>10</v>
      </c>
      <c r="D7" s="49"/>
      <c r="E7" s="49"/>
      <c r="F7" s="50"/>
      <c r="G7" s="50"/>
      <c r="H7" s="50"/>
      <c r="I7" s="51"/>
      <c r="J7" s="51"/>
      <c r="K7" s="51"/>
      <c r="L7" s="51"/>
      <c r="M7" s="51"/>
      <c r="N7" s="51"/>
      <c r="O7" s="56"/>
    </row>
    <row r="8" spans="1:21" ht="29.25" customHeight="1" x14ac:dyDescent="0.2">
      <c r="A8" s="52"/>
      <c r="B8" s="53">
        <v>3</v>
      </c>
      <c r="C8" s="54" t="s">
        <v>11</v>
      </c>
      <c r="D8" s="49"/>
      <c r="E8" s="49"/>
      <c r="F8" s="50"/>
      <c r="G8" s="50"/>
      <c r="H8" s="50"/>
      <c r="I8" s="51"/>
      <c r="J8" s="51"/>
      <c r="K8" s="51"/>
      <c r="L8" s="51"/>
      <c r="M8" s="51"/>
      <c r="N8" s="51"/>
      <c r="O8" s="56"/>
    </row>
    <row r="9" spans="1:21" ht="25.5" customHeight="1" thickBot="1" x14ac:dyDescent="0.25">
      <c r="A9" s="55"/>
      <c r="B9" s="53">
        <v>4</v>
      </c>
      <c r="C9" s="54" t="s">
        <v>63</v>
      </c>
      <c r="D9" s="2"/>
      <c r="E9" s="3"/>
      <c r="F9" s="3"/>
      <c r="G9" s="3"/>
      <c r="H9" s="3"/>
      <c r="I9" s="2"/>
      <c r="J9" s="2"/>
      <c r="K9" s="58"/>
      <c r="L9" s="58"/>
      <c r="M9" s="58"/>
      <c r="N9" s="2"/>
      <c r="O9" s="57"/>
    </row>
    <row r="10" spans="1:21" ht="84" customHeight="1" x14ac:dyDescent="0.2">
      <c r="A10" s="82" t="s">
        <v>4</v>
      </c>
      <c r="B10" s="121" t="s">
        <v>5</v>
      </c>
      <c r="C10" s="131" t="s">
        <v>6</v>
      </c>
      <c r="D10" s="131" t="s">
        <v>7</v>
      </c>
      <c r="E10" s="124" t="s">
        <v>8</v>
      </c>
      <c r="F10" s="121" t="s">
        <v>9</v>
      </c>
      <c r="G10" s="85"/>
      <c r="H10" s="37" t="s">
        <v>12</v>
      </c>
      <c r="I10" s="4" t="s">
        <v>13</v>
      </c>
      <c r="J10" s="4" t="s">
        <v>14</v>
      </c>
      <c r="K10" s="88" t="s">
        <v>1</v>
      </c>
      <c r="L10" s="89"/>
      <c r="M10" s="89"/>
      <c r="N10" s="89"/>
      <c r="O10" s="90"/>
      <c r="P10" s="130"/>
      <c r="Q10" s="129"/>
      <c r="R10" s="129"/>
      <c r="S10" s="129"/>
      <c r="T10" s="108"/>
      <c r="U10" s="108"/>
    </row>
    <row r="11" spans="1:21" ht="18" customHeight="1" x14ac:dyDescent="0.2">
      <c r="A11" s="83"/>
      <c r="B11" s="122"/>
      <c r="C11" s="132"/>
      <c r="D11" s="132"/>
      <c r="E11" s="125"/>
      <c r="F11" s="127"/>
      <c r="G11" s="86"/>
      <c r="H11" s="38" t="s">
        <v>15</v>
      </c>
      <c r="I11" s="5" t="s">
        <v>15</v>
      </c>
      <c r="J11" s="5" t="s">
        <v>16</v>
      </c>
      <c r="K11" s="91"/>
      <c r="L11" s="92"/>
      <c r="M11" s="92"/>
      <c r="N11" s="92"/>
      <c r="O11" s="93"/>
      <c r="P11" s="130"/>
      <c r="Q11" s="129"/>
      <c r="R11" s="129"/>
      <c r="S11" s="129"/>
      <c r="T11" s="108"/>
      <c r="U11" s="108"/>
    </row>
    <row r="12" spans="1:21" ht="13.5" thickBot="1" x14ac:dyDescent="0.25">
      <c r="A12" s="84"/>
      <c r="B12" s="123"/>
      <c r="C12" s="133"/>
      <c r="D12" s="133"/>
      <c r="E12" s="126"/>
      <c r="F12" s="128"/>
      <c r="G12" s="87"/>
      <c r="H12" s="6"/>
      <c r="I12" s="7"/>
      <c r="J12" s="5"/>
      <c r="K12" s="94"/>
      <c r="L12" s="95"/>
      <c r="M12" s="95"/>
      <c r="N12" s="95"/>
      <c r="O12" s="96"/>
      <c r="P12" s="130"/>
      <c r="Q12" s="129"/>
      <c r="R12" s="129"/>
      <c r="S12" s="129"/>
      <c r="T12" s="108"/>
      <c r="U12" s="108"/>
    </row>
    <row r="13" spans="1:21" ht="83.25" customHeight="1" x14ac:dyDescent="0.2">
      <c r="A13" s="114" t="s">
        <v>17</v>
      </c>
      <c r="B13" s="119">
        <v>0.15</v>
      </c>
      <c r="C13" s="8" t="s">
        <v>18</v>
      </c>
      <c r="D13" s="39" t="s">
        <v>19</v>
      </c>
      <c r="E13" s="155">
        <v>0.5</v>
      </c>
      <c r="F13" s="60">
        <f>+IF((OR(E13=0,E14=0)),E13/SUM(E13:E14),E13)</f>
        <v>0.5</v>
      </c>
      <c r="G13" s="10"/>
      <c r="H13" s="73"/>
      <c r="I13" s="74"/>
      <c r="J13" s="11">
        <f>I13*F13*$B$13</f>
        <v>0</v>
      </c>
      <c r="K13" s="109"/>
      <c r="L13" s="109"/>
      <c r="M13" s="109"/>
      <c r="N13" s="109"/>
      <c r="O13" s="110"/>
      <c r="P13" s="111"/>
      <c r="Q13" s="107"/>
      <c r="R13" s="107"/>
      <c r="S13" s="107"/>
      <c r="T13" s="108"/>
      <c r="U13" s="108"/>
    </row>
    <row r="14" spans="1:21" ht="53.25" thickBot="1" x14ac:dyDescent="0.25">
      <c r="A14" s="118"/>
      <c r="B14" s="120"/>
      <c r="C14" s="12" t="s">
        <v>20</v>
      </c>
      <c r="D14" s="40" t="s">
        <v>27</v>
      </c>
      <c r="E14" s="156">
        <v>0.5</v>
      </c>
      <c r="F14" s="61">
        <f>+IF((OR(E13=0,E14=0)),E14/SUM(E13:E14),E14)</f>
        <v>0.5</v>
      </c>
      <c r="G14" s="65"/>
      <c r="H14" s="75"/>
      <c r="I14" s="76"/>
      <c r="J14" s="14">
        <f>I14*F14*$B$13</f>
        <v>0</v>
      </c>
      <c r="K14" s="112"/>
      <c r="L14" s="112"/>
      <c r="M14" s="112"/>
      <c r="N14" s="112"/>
      <c r="O14" s="113"/>
      <c r="P14" s="111"/>
      <c r="Q14" s="107"/>
      <c r="R14" s="107"/>
      <c r="S14" s="107"/>
      <c r="T14" s="108"/>
      <c r="U14" s="108"/>
    </row>
    <row r="15" spans="1:21" ht="63.75" customHeight="1" x14ac:dyDescent="0.2">
      <c r="A15" s="114" t="s">
        <v>28</v>
      </c>
      <c r="B15" s="116">
        <v>0.15</v>
      </c>
      <c r="C15" s="9" t="s">
        <v>29</v>
      </c>
      <c r="D15" s="39" t="s">
        <v>30</v>
      </c>
      <c r="E15" s="155">
        <v>0.5</v>
      </c>
      <c r="F15" s="60">
        <f>+IF((OR(E15=0,E16=0)),E15/SUM(E15:E16),E15)</f>
        <v>0.5</v>
      </c>
      <c r="G15" s="10"/>
      <c r="H15" s="73"/>
      <c r="I15" s="74"/>
      <c r="J15" s="11">
        <f>I15*F15*$B$15</f>
        <v>0</v>
      </c>
      <c r="K15" s="109"/>
      <c r="L15" s="109"/>
      <c r="M15" s="109"/>
      <c r="N15" s="109"/>
      <c r="O15" s="110"/>
      <c r="P15" s="111"/>
      <c r="Q15" s="107"/>
      <c r="R15" s="107"/>
      <c r="S15" s="107"/>
      <c r="T15" s="108"/>
      <c r="U15" s="108"/>
    </row>
    <row r="16" spans="1:21" ht="29.25" customHeight="1" thickBot="1" x14ac:dyDescent="0.25">
      <c r="A16" s="115"/>
      <c r="B16" s="117"/>
      <c r="C16" s="13" t="s">
        <v>59</v>
      </c>
      <c r="D16" s="40" t="s">
        <v>31</v>
      </c>
      <c r="E16" s="156">
        <v>0.5</v>
      </c>
      <c r="F16" s="61">
        <f>+IF((OR(E15=0,E16=0)),E16/SUM(E15:E16),E16)</f>
        <v>0.5</v>
      </c>
      <c r="G16" s="65"/>
      <c r="H16" s="77"/>
      <c r="I16" s="78"/>
      <c r="J16" s="14">
        <f>I16*F16*$B$15</f>
        <v>0</v>
      </c>
      <c r="K16" s="112"/>
      <c r="L16" s="112"/>
      <c r="M16" s="112"/>
      <c r="N16" s="112"/>
      <c r="O16" s="113"/>
      <c r="P16" s="111"/>
      <c r="Q16" s="107"/>
      <c r="R16" s="107"/>
      <c r="S16" s="107"/>
      <c r="T16" s="108"/>
      <c r="U16" s="108"/>
    </row>
    <row r="17" spans="1:21" ht="31.5" customHeight="1" x14ac:dyDescent="0.2">
      <c r="A17" s="139" t="s">
        <v>32</v>
      </c>
      <c r="B17" s="119">
        <v>0.25</v>
      </c>
      <c r="C17" s="46" t="s">
        <v>33</v>
      </c>
      <c r="D17" s="46" t="s">
        <v>2</v>
      </c>
      <c r="E17" s="155">
        <v>0.25</v>
      </c>
      <c r="F17" s="60">
        <f>+IF((OR(E17=0,E18=0,E19=0)),E17/SUM(E17:E19),E17)</f>
        <v>0.25</v>
      </c>
      <c r="G17" s="10"/>
      <c r="H17" s="73"/>
      <c r="I17" s="74"/>
      <c r="J17" s="11">
        <f>I17*F17*$B$17</f>
        <v>0</v>
      </c>
      <c r="K17" s="109"/>
      <c r="L17" s="109"/>
      <c r="M17" s="109"/>
      <c r="N17" s="109"/>
      <c r="O17" s="110"/>
      <c r="P17" s="111"/>
      <c r="Q17" s="107"/>
      <c r="R17" s="107"/>
      <c r="S17" s="107"/>
      <c r="T17" s="108"/>
      <c r="U17" s="108"/>
    </row>
    <row r="18" spans="1:21" ht="33.75" customHeight="1" x14ac:dyDescent="0.2">
      <c r="A18" s="140"/>
      <c r="B18" s="145"/>
      <c r="C18" s="44" t="s">
        <v>34</v>
      </c>
      <c r="D18" s="44" t="s">
        <v>35</v>
      </c>
      <c r="E18" s="156">
        <v>0.25</v>
      </c>
      <c r="F18" s="61">
        <f>+IF((OR(E17=0,E18=0,E19=0)),E18/SUM(E17:E19),E18)</f>
        <v>0.25</v>
      </c>
      <c r="G18" s="65"/>
      <c r="H18" s="77"/>
      <c r="I18" s="78"/>
      <c r="J18" s="47">
        <f>I18*F18*$B$17</f>
        <v>0</v>
      </c>
      <c r="K18" s="112"/>
      <c r="L18" s="112"/>
      <c r="M18" s="112"/>
      <c r="N18" s="112"/>
      <c r="O18" s="113"/>
      <c r="P18" s="111"/>
      <c r="Q18" s="107"/>
      <c r="R18" s="107"/>
      <c r="S18" s="107"/>
      <c r="T18" s="108"/>
      <c r="U18" s="108"/>
    </row>
    <row r="19" spans="1:21" ht="52.5" customHeight="1" thickBot="1" x14ac:dyDescent="0.25">
      <c r="A19" s="141"/>
      <c r="B19" s="146"/>
      <c r="C19" s="45" t="s">
        <v>3</v>
      </c>
      <c r="D19" s="45" t="s">
        <v>0</v>
      </c>
      <c r="E19" s="157">
        <v>0.5</v>
      </c>
      <c r="F19" s="62">
        <f>+IF((OR(E18=0,E19=0,E17=0)),E19/SUM(E17:E19),E19)</f>
        <v>0.5</v>
      </c>
      <c r="G19" s="66"/>
      <c r="H19" s="79"/>
      <c r="I19" s="80"/>
      <c r="J19" s="48">
        <f>I19*F19*$B$17</f>
        <v>0</v>
      </c>
      <c r="K19" s="147"/>
      <c r="L19" s="148"/>
      <c r="M19" s="148"/>
      <c r="N19" s="148"/>
      <c r="O19" s="149"/>
      <c r="P19" s="16"/>
      <c r="Q19" s="17"/>
      <c r="R19" s="17"/>
      <c r="S19" s="17"/>
      <c r="T19" s="18"/>
      <c r="U19" s="18"/>
    </row>
    <row r="20" spans="1:21" ht="47.25" customHeight="1" x14ac:dyDescent="0.2">
      <c r="A20" s="139" t="s">
        <v>36</v>
      </c>
      <c r="B20" s="142">
        <v>0.15</v>
      </c>
      <c r="C20" s="9" t="s">
        <v>37</v>
      </c>
      <c r="D20" s="39" t="s">
        <v>40</v>
      </c>
      <c r="E20" s="155">
        <v>0.45</v>
      </c>
      <c r="F20" s="63">
        <f>+IF((OR($E$20=0,$E$21=0,$E$22=0)),E20/SUM($E$20:$E$22),E20)</f>
        <v>0.45</v>
      </c>
      <c r="G20" s="10"/>
      <c r="H20" s="81"/>
      <c r="I20" s="74"/>
      <c r="J20" s="11">
        <f>I20*F20*B20</f>
        <v>0</v>
      </c>
      <c r="K20" s="109"/>
      <c r="L20" s="109"/>
      <c r="M20" s="109"/>
      <c r="N20" s="109"/>
      <c r="O20" s="110"/>
      <c r="P20" s="111"/>
      <c r="Q20" s="107"/>
      <c r="R20" s="107"/>
      <c r="S20" s="107"/>
      <c r="T20" s="108"/>
      <c r="U20" s="108"/>
    </row>
    <row r="21" spans="1:21" ht="62.25" customHeight="1" x14ac:dyDescent="0.2">
      <c r="A21" s="140"/>
      <c r="B21" s="143"/>
      <c r="C21" s="15" t="s">
        <v>41</v>
      </c>
      <c r="D21" s="15" t="s">
        <v>42</v>
      </c>
      <c r="E21" s="158">
        <v>0.35</v>
      </c>
      <c r="F21" s="61">
        <f>+IF((OR($E$20=0,$E$21=0,$E$22=0)),E21/SUM($E$20:$E$22),E21)</f>
        <v>0.35</v>
      </c>
      <c r="G21" s="67"/>
      <c r="H21" s="77"/>
      <c r="I21" s="78"/>
      <c r="J21" s="41">
        <f>I21*F21*B20</f>
        <v>0</v>
      </c>
      <c r="K21" s="134"/>
      <c r="L21" s="135"/>
      <c r="M21" s="135"/>
      <c r="N21" s="135"/>
      <c r="O21" s="136"/>
      <c r="P21" s="16"/>
      <c r="Q21" s="17"/>
      <c r="R21" s="17"/>
      <c r="S21" s="17"/>
      <c r="T21" s="18"/>
      <c r="U21" s="18"/>
    </row>
    <row r="22" spans="1:21" ht="63" customHeight="1" thickBot="1" x14ac:dyDescent="0.25">
      <c r="A22" s="141"/>
      <c r="B22" s="144"/>
      <c r="C22" s="19" t="s">
        <v>43</v>
      </c>
      <c r="D22" s="42" t="s">
        <v>44</v>
      </c>
      <c r="E22" s="157">
        <v>0.2</v>
      </c>
      <c r="F22" s="64">
        <f>+IF((OR($E$20=0,$E$21=0,$E$22=0)),E22/SUM($E$20:$E$22),E22)</f>
        <v>0.2</v>
      </c>
      <c r="G22" s="66"/>
      <c r="H22" s="79"/>
      <c r="I22" s="80"/>
      <c r="J22" s="43">
        <f>I22*F22*B20</f>
        <v>0</v>
      </c>
      <c r="K22" s="137"/>
      <c r="L22" s="137"/>
      <c r="M22" s="137"/>
      <c r="N22" s="137"/>
      <c r="O22" s="138"/>
      <c r="P22" s="111"/>
      <c r="Q22" s="107"/>
      <c r="R22" s="107"/>
      <c r="S22" s="107"/>
      <c r="T22" s="108"/>
      <c r="U22" s="108"/>
    </row>
    <row r="23" spans="1:21" ht="33" customHeight="1" x14ac:dyDescent="0.2">
      <c r="A23" s="114" t="s">
        <v>45</v>
      </c>
      <c r="B23" s="116">
        <v>0.15</v>
      </c>
      <c r="C23" s="9" t="s">
        <v>46</v>
      </c>
      <c r="D23" s="39" t="s">
        <v>47</v>
      </c>
      <c r="E23" s="155">
        <v>0.25</v>
      </c>
      <c r="F23" s="63">
        <f>+IF((OR($E$23=0,$E$24=0,$E$25=0,$E$26=0)),$E$23/SUM($E$23:$E$26),E23)</f>
        <v>0.25</v>
      </c>
      <c r="G23" s="10"/>
      <c r="H23" s="73"/>
      <c r="I23" s="74"/>
      <c r="J23" s="11">
        <f>I23*F23*$B$23</f>
        <v>0</v>
      </c>
      <c r="K23" s="109"/>
      <c r="L23" s="109"/>
      <c r="M23" s="109"/>
      <c r="N23" s="109"/>
      <c r="O23" s="110"/>
      <c r="P23" s="111"/>
      <c r="Q23" s="107"/>
      <c r="R23" s="107"/>
      <c r="S23" s="107"/>
      <c r="T23" s="108"/>
      <c r="U23" s="108"/>
    </row>
    <row r="24" spans="1:21" ht="31.5" customHeight="1" x14ac:dyDescent="0.2">
      <c r="A24" s="118"/>
      <c r="B24" s="152"/>
      <c r="C24" s="13" t="s">
        <v>48</v>
      </c>
      <c r="D24" s="40" t="s">
        <v>49</v>
      </c>
      <c r="E24" s="156">
        <v>0.25</v>
      </c>
      <c r="F24" s="61">
        <f>+IF((OR($E$23=0,$E$24=0,$E$25=0,$E$26=0)),E24/SUM($E$23:$E$26),E24)</f>
        <v>0.25</v>
      </c>
      <c r="G24" s="65"/>
      <c r="H24" s="77"/>
      <c r="I24" s="78"/>
      <c r="J24" s="41">
        <f>I24*F24*$B$23</f>
        <v>0</v>
      </c>
      <c r="K24" s="112"/>
      <c r="L24" s="112"/>
      <c r="M24" s="112"/>
      <c r="N24" s="112"/>
      <c r="O24" s="113"/>
      <c r="P24" s="111"/>
      <c r="Q24" s="107"/>
      <c r="R24" s="107"/>
      <c r="S24" s="107"/>
      <c r="T24" s="108"/>
      <c r="U24" s="108"/>
    </row>
    <row r="25" spans="1:21" ht="47.25" customHeight="1" x14ac:dyDescent="0.2">
      <c r="A25" s="118"/>
      <c r="B25" s="152"/>
      <c r="C25" s="13" t="s">
        <v>50</v>
      </c>
      <c r="D25" s="40" t="s">
        <v>51</v>
      </c>
      <c r="E25" s="156">
        <v>0.25</v>
      </c>
      <c r="F25" s="61">
        <f>+IF((OR($E$23=0,$E$24=0,$E$25=0,$E$26=0)),E25/SUM($E$23:$E$26),E25)</f>
        <v>0.25</v>
      </c>
      <c r="G25" s="65"/>
      <c r="H25" s="77"/>
      <c r="I25" s="78"/>
      <c r="J25" s="41">
        <f>I25*F25*$B$23</f>
        <v>0</v>
      </c>
      <c r="K25" s="112"/>
      <c r="L25" s="112"/>
      <c r="M25" s="112"/>
      <c r="N25" s="112"/>
      <c r="O25" s="113"/>
      <c r="P25" s="111"/>
      <c r="Q25" s="107"/>
      <c r="R25" s="107"/>
      <c r="S25" s="107"/>
      <c r="T25" s="108"/>
      <c r="U25" s="108"/>
    </row>
    <row r="26" spans="1:21" ht="56.25" customHeight="1" thickBot="1" x14ac:dyDescent="0.25">
      <c r="A26" s="118"/>
      <c r="B26" s="152"/>
      <c r="C26" s="13" t="s">
        <v>52</v>
      </c>
      <c r="D26" s="40" t="s">
        <v>21</v>
      </c>
      <c r="E26" s="156">
        <v>0.25</v>
      </c>
      <c r="F26" s="61">
        <f>+IF((OR($E$23=0,$E$24=0,$E$25=0,$E$26=0)),E26/SUM($E$23:$E$26),E26)</f>
        <v>0.25</v>
      </c>
      <c r="G26" s="65"/>
      <c r="H26" s="77"/>
      <c r="I26" s="78"/>
      <c r="J26" s="43">
        <f>I26*F26*$B$23</f>
        <v>0</v>
      </c>
      <c r="K26" s="112"/>
      <c r="L26" s="112"/>
      <c r="M26" s="112"/>
      <c r="N26" s="112"/>
      <c r="O26" s="113"/>
      <c r="P26" s="111"/>
      <c r="Q26" s="107"/>
      <c r="R26" s="107"/>
      <c r="S26" s="107"/>
      <c r="T26" s="108"/>
      <c r="U26" s="108"/>
    </row>
    <row r="27" spans="1:21" ht="48" customHeight="1" x14ac:dyDescent="0.2">
      <c r="A27" s="114" t="s">
        <v>22</v>
      </c>
      <c r="B27" s="116">
        <v>0.15</v>
      </c>
      <c r="C27" s="9" t="s">
        <v>23</v>
      </c>
      <c r="D27" s="39" t="s">
        <v>53</v>
      </c>
      <c r="E27" s="155">
        <v>0.35</v>
      </c>
      <c r="F27" s="60">
        <f>+IF((OR(E27=0,E28=0,E29=0)),E27/SUM(E27:E29),E27)</f>
        <v>0.35</v>
      </c>
      <c r="G27" s="10"/>
      <c r="H27" s="73"/>
      <c r="I27" s="74"/>
      <c r="J27" s="11">
        <f>I27*F27*$B$27</f>
        <v>0</v>
      </c>
      <c r="K27" s="109"/>
      <c r="L27" s="109"/>
      <c r="M27" s="109"/>
      <c r="N27" s="109"/>
      <c r="O27" s="110"/>
      <c r="P27" s="111"/>
      <c r="Q27" s="107"/>
      <c r="R27" s="107"/>
      <c r="S27" s="107"/>
      <c r="T27" s="108"/>
      <c r="U27" s="108"/>
    </row>
    <row r="28" spans="1:21" ht="54" customHeight="1" x14ac:dyDescent="0.2">
      <c r="A28" s="115"/>
      <c r="B28" s="117"/>
      <c r="C28" s="13" t="s">
        <v>54</v>
      </c>
      <c r="D28" s="40" t="s">
        <v>55</v>
      </c>
      <c r="E28" s="156">
        <v>0.3</v>
      </c>
      <c r="F28" s="61">
        <f>+IF((OR(E27=0,E28=0,E29=0)),E28/SUM(E27:E29),E28)</f>
        <v>0.3</v>
      </c>
      <c r="G28" s="65"/>
      <c r="H28" s="77"/>
      <c r="I28" s="78"/>
      <c r="J28" s="41">
        <f>I28*F28*$B$27</f>
        <v>0</v>
      </c>
      <c r="K28" s="112"/>
      <c r="L28" s="112"/>
      <c r="M28" s="112"/>
      <c r="N28" s="112"/>
      <c r="O28" s="113"/>
      <c r="P28" s="111"/>
      <c r="Q28" s="107"/>
      <c r="R28" s="107"/>
      <c r="S28" s="107"/>
      <c r="T28" s="108"/>
      <c r="U28" s="108"/>
    </row>
    <row r="29" spans="1:21" ht="40.5" customHeight="1" thickBot="1" x14ac:dyDescent="0.25">
      <c r="A29" s="153"/>
      <c r="B29" s="154"/>
      <c r="C29" s="19" t="s">
        <v>56</v>
      </c>
      <c r="D29" s="42" t="s">
        <v>25</v>
      </c>
      <c r="E29" s="157">
        <v>0.35</v>
      </c>
      <c r="F29" s="62">
        <f>+IF((OR(E28=0,E29=0,E27=0)),E29/SUM(E27:E29),E29)</f>
        <v>0.35</v>
      </c>
      <c r="G29" s="67"/>
      <c r="H29" s="79"/>
      <c r="I29" s="80"/>
      <c r="J29" s="43">
        <f>I29*F29*$B$27</f>
        <v>0</v>
      </c>
      <c r="K29" s="137"/>
      <c r="L29" s="137"/>
      <c r="M29" s="137"/>
      <c r="N29" s="137"/>
      <c r="O29" s="138"/>
      <c r="P29" s="111"/>
      <c r="Q29" s="107"/>
      <c r="R29" s="107"/>
      <c r="S29" s="107"/>
      <c r="T29" s="108"/>
      <c r="U29" s="108"/>
    </row>
    <row r="30" spans="1:21" ht="15.75" x14ac:dyDescent="0.2">
      <c r="A30" s="20" t="s">
        <v>26</v>
      </c>
      <c r="B30" s="21">
        <f>SUM(B11:B29)</f>
        <v>1</v>
      </c>
      <c r="C30" s="22"/>
      <c r="D30" s="22"/>
      <c r="E30" s="23">
        <f>+SUM(E11:E29)/6</f>
        <v>0.99999999999999989</v>
      </c>
      <c r="F30" s="24">
        <f>+SUM(F13:F29)/6</f>
        <v>0.99999999999999989</v>
      </c>
      <c r="G30" s="68"/>
      <c r="H30" s="32">
        <f>SUM(H13:H29)</f>
        <v>0</v>
      </c>
      <c r="I30" s="25">
        <f>SUM(I13:I29)</f>
        <v>0</v>
      </c>
      <c r="J30" s="26">
        <f>SUM(J13:J29)/4</f>
        <v>0</v>
      </c>
      <c r="K30" s="150"/>
      <c r="L30" s="151"/>
      <c r="M30" s="151"/>
      <c r="N30" s="151"/>
      <c r="O30" s="151"/>
      <c r="P30" s="111"/>
      <c r="Q30" s="107"/>
      <c r="R30" s="107"/>
      <c r="S30" s="107"/>
      <c r="T30" s="108"/>
      <c r="U30" s="108"/>
    </row>
    <row r="31" spans="1:21" ht="12.95" customHeight="1" thickBot="1" x14ac:dyDescent="0.25">
      <c r="A31" s="28"/>
      <c r="B31" s="29"/>
      <c r="C31" s="30"/>
      <c r="D31" s="30"/>
      <c r="E31" s="29"/>
      <c r="F31" s="31"/>
      <c r="G31" s="69"/>
      <c r="H31" s="33"/>
      <c r="I31" s="34"/>
      <c r="J31" s="30"/>
      <c r="K31" s="35"/>
      <c r="L31" s="30"/>
      <c r="M31" s="30"/>
      <c r="N31" s="30"/>
      <c r="O31" s="36"/>
    </row>
  </sheetData>
  <sheetProtection password="8DF9" sheet="1" objects="1" scenarios="1" formatCells="0" formatColumns="0" formatRows="0"/>
  <mergeCells count="94">
    <mergeCell ref="A27:A29"/>
    <mergeCell ref="B27:B29"/>
    <mergeCell ref="K27:O27"/>
    <mergeCell ref="P27:Q27"/>
    <mergeCell ref="K28:O28"/>
    <mergeCell ref="P28:Q28"/>
    <mergeCell ref="A23:A26"/>
    <mergeCell ref="B23:B26"/>
    <mergeCell ref="K23:O23"/>
    <mergeCell ref="K25:O25"/>
    <mergeCell ref="K26:O26"/>
    <mergeCell ref="K24:O24"/>
    <mergeCell ref="K30:O30"/>
    <mergeCell ref="P30:Q30"/>
    <mergeCell ref="K29:O29"/>
    <mergeCell ref="P29:Q29"/>
    <mergeCell ref="P24:Q24"/>
    <mergeCell ref="P25:Q25"/>
    <mergeCell ref="T30:U30"/>
    <mergeCell ref="R26:S26"/>
    <mergeCell ref="T29:U29"/>
    <mergeCell ref="T25:U25"/>
    <mergeCell ref="R28:S28"/>
    <mergeCell ref="R27:S27"/>
    <mergeCell ref="T28:U28"/>
    <mergeCell ref="R29:S29"/>
    <mergeCell ref="R25:S25"/>
    <mergeCell ref="T26:U26"/>
    <mergeCell ref="T27:U27"/>
    <mergeCell ref="R30:S30"/>
    <mergeCell ref="T17:U17"/>
    <mergeCell ref="P26:Q26"/>
    <mergeCell ref="R23:S23"/>
    <mergeCell ref="T18:U18"/>
    <mergeCell ref="R20:S20"/>
    <mergeCell ref="T20:U20"/>
    <mergeCell ref="T22:U22"/>
    <mergeCell ref="T23:U23"/>
    <mergeCell ref="R24:S24"/>
    <mergeCell ref="T24:U24"/>
    <mergeCell ref="P23:Q23"/>
    <mergeCell ref="R17:S17"/>
    <mergeCell ref="P17:Q17"/>
    <mergeCell ref="P22:Q22"/>
    <mergeCell ref="P20:Q20"/>
    <mergeCell ref="R22:S22"/>
    <mergeCell ref="P18:Q18"/>
    <mergeCell ref="R18:S18"/>
    <mergeCell ref="K17:O17"/>
    <mergeCell ref="A17:A19"/>
    <mergeCell ref="B17:B19"/>
    <mergeCell ref="K19:O19"/>
    <mergeCell ref="K21:O21"/>
    <mergeCell ref="K22:O22"/>
    <mergeCell ref="K20:O20"/>
    <mergeCell ref="K18:O18"/>
    <mergeCell ref="A20:A22"/>
    <mergeCell ref="B20:B22"/>
    <mergeCell ref="T10:U12"/>
    <mergeCell ref="B10:B12"/>
    <mergeCell ref="E10:E12"/>
    <mergeCell ref="F10:F12"/>
    <mergeCell ref="R10:S12"/>
    <mergeCell ref="P10:Q12"/>
    <mergeCell ref="C10:C12"/>
    <mergeCell ref="D10:D12"/>
    <mergeCell ref="K13:O13"/>
    <mergeCell ref="P13:Q13"/>
    <mergeCell ref="K14:O14"/>
    <mergeCell ref="A15:A16"/>
    <mergeCell ref="B15:B16"/>
    <mergeCell ref="K15:O15"/>
    <mergeCell ref="P15:Q15"/>
    <mergeCell ref="K16:O16"/>
    <mergeCell ref="P16:Q16"/>
    <mergeCell ref="P14:Q14"/>
    <mergeCell ref="A13:A14"/>
    <mergeCell ref="B13:B14"/>
    <mergeCell ref="R13:S13"/>
    <mergeCell ref="T13:U13"/>
    <mergeCell ref="T14:U14"/>
    <mergeCell ref="T16:U16"/>
    <mergeCell ref="R14:S14"/>
    <mergeCell ref="R15:S15"/>
    <mergeCell ref="R16:S16"/>
    <mergeCell ref="T15:U15"/>
    <mergeCell ref="A10:A12"/>
    <mergeCell ref="G10:G12"/>
    <mergeCell ref="K10:O12"/>
    <mergeCell ref="A1:O1"/>
    <mergeCell ref="A3:O3"/>
    <mergeCell ref="A4:O4"/>
    <mergeCell ref="C2:O2"/>
    <mergeCell ref="D5:O6"/>
  </mergeCells>
  <phoneticPr fontId="3" type="noConversion"/>
  <pageMargins left="0.39370078740157483" right="0" top="0.86614173228346458" bottom="0.19685039370078741" header="0.31496062992125984" footer="0"/>
  <pageSetup paperSize="9" scale="70" orientation="landscape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 C_Comport D </vt:lpstr>
      <vt:lpstr>'All C_Comport D '!Area_stampa</vt:lpstr>
      <vt:lpstr>'All C_Comport D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Cannavacciuolo</dc:creator>
  <cp:lastModifiedBy>Antonia Nastri</cp:lastModifiedBy>
  <cp:lastPrinted>2017-03-28T15:03:36Z</cp:lastPrinted>
  <dcterms:created xsi:type="dcterms:W3CDTF">2013-11-18T10:34:32Z</dcterms:created>
  <dcterms:modified xsi:type="dcterms:W3CDTF">2017-10-26T10:25:07Z</dcterms:modified>
</cp:coreProperties>
</file>