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tabRatio="791" activeTab="0"/>
  </bookViews>
  <sheets>
    <sheet name="Scheda Ass,Mon, Sint" sheetId="1" r:id="rId1"/>
    <sheet name="Scheda comportamenti D resp str" sheetId="2" r:id="rId2"/>
    <sheet name="Riepilogo valutazione" sheetId="3" r:id="rId3"/>
    <sheet name="RELAZIONE DI SINTES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<sst xmlns="http://schemas.openxmlformats.org/spreadsheetml/2006/main" count="166" uniqueCount="157">
  <si>
    <t>Punteggio valutato rispetto al peso dell'obiettivo</t>
  </si>
  <si>
    <t>Soggetto valutatore:</t>
  </si>
  <si>
    <t>Nome valutato</t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</si>
  <si>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</si>
  <si>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</si>
  <si>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</si>
  <si>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</si>
  <si>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</si>
  <si>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</si>
  <si>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</si>
  <si>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</si>
  <si>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</si>
  <si>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</si>
  <si>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</si>
  <si>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</si>
  <si>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</si>
  <si>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Percentuale</t>
  </si>
  <si>
    <r>
      <rPr>
        <strike/>
        <sz val="8"/>
        <rFont val="Calibri"/>
        <family val="2"/>
      </rPr>
      <t xml:space="preserve"> </t>
    </r>
    <r>
      <rPr>
        <sz val="8"/>
        <rFont val="Calibri"/>
        <family val="2"/>
      </rPr>
      <t>Rispetta le disposizioni contenute nel Codice di Comportamento Nazionale e nel 
Codice di comportamento dell'Università nel tempo vigenti?</t>
    </r>
  </si>
  <si>
    <t>Osservanza Codice di Comportamento  (delibera ANAC n°75/2013)</t>
  </si>
  <si>
    <t>guida con autorevolezza e stile appropriato il proprio gruppo e le interazioni con l'esterno?</t>
  </si>
  <si>
    <t>capacità di gestione del conflitto</t>
  </si>
  <si>
    <t>attua modalità di gestione delle dinamiche conflittuali favorendo la negoziazione e cooperazione?</t>
  </si>
  <si>
    <t>sensibilità al clima organizzativo</t>
  </si>
  <si>
    <t>adotta iniziative orientate alla rimozione delle situazioni di disagio?</t>
  </si>
  <si>
    <t>Gestione e valorizzazione dei collaboratori</t>
  </si>
  <si>
    <t>attenzione allo sviluppo dei collab.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</si>
  <si>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</si>
  <si>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</si>
  <si>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</si>
  <si>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</si>
  <si>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</si>
  <si>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Piano della Performance</t>
  </si>
  <si>
    <t>Obiettivo Operativo</t>
  </si>
  <si>
    <t>Indicatore</t>
  </si>
  <si>
    <t xml:space="preserve">Target </t>
  </si>
  <si>
    <t xml:space="preserve">1° Monitoraggio
Risultato intermedio al 30 giugno
</t>
  </si>
  <si>
    <t>Scostamento</t>
  </si>
  <si>
    <t xml:space="preserve">2°Monitoraggio
Risultato intermedio al 30 novembre
</t>
  </si>
  <si>
    <t xml:space="preserve">Sintesi finale
Risultato finale al 31 dicembre
</t>
  </si>
  <si>
    <t>Scheda per l'assegnazione, il monitoraggio, la sintesi e l'autovalutazione dei risultati raggiunti</t>
  </si>
  <si>
    <t>% di premio attribuita (**)</t>
  </si>
  <si>
    <t xml:space="preserve">% premio </t>
  </si>
  <si>
    <t>Comportamento</t>
  </si>
  <si>
    <t>Ex post</t>
  </si>
  <si>
    <t>Legenda:</t>
  </si>
  <si>
    <t>Punteggio</t>
  </si>
  <si>
    <t xml:space="preserve">Giudizio </t>
  </si>
  <si>
    <t>per l'Autovalutazione e per la Valutazione (*)</t>
  </si>
  <si>
    <t xml:space="preserve">tipo 1 </t>
  </si>
  <si>
    <t>tipo 2</t>
  </si>
  <si>
    <t>Mai</t>
  </si>
  <si>
    <t>Scarso</t>
  </si>
  <si>
    <t>Qualche volta</t>
  </si>
  <si>
    <t>Sufficiente</t>
  </si>
  <si>
    <t>Spesso</t>
  </si>
  <si>
    <t>Buono</t>
  </si>
  <si>
    <t>Sempre</t>
  </si>
  <si>
    <t>Eccellente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</si>
  <si>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</si>
  <si>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</si>
  <si>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</si>
  <si>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</si>
  <si>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</si>
  <si>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</si>
  <si>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</si>
  <si>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</si>
  <si>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</si>
  <si>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</si>
  <si>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</si>
  <si>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</si>
  <si>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</si>
  <si>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</si>
  <si>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meno del 49%</t>
  </si>
  <si>
    <t>utilizzo appropriato tecniche di Programmazione e Controllo</t>
  </si>
  <si>
    <t>SCHEDA  DI VALUTAZIONE DEI COMPORTAMENTI PER IL PERSONALE D RESPONSABILE DI STRUTTURA</t>
  </si>
  <si>
    <t xml:space="preserve">
PESO: 50% DI UN TERZO DELL’INDENNITA’ DI RESPONSABILITA’, PARI A (1)</t>
  </si>
  <si>
    <t>(1) [l'importo indicato è lordo]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</si>
  <si>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</si>
  <si>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</si>
  <si>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</si>
  <si>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</si>
  <si>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Data:</t>
  </si>
  <si>
    <t>Nome del soggetto che valuta: Dott.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</si>
  <si>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</si>
  <si>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</si>
  <si>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</si>
  <si>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</si>
  <si>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</si>
  <si>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</si>
  <si>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</si>
  <si>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</si>
  <si>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</si>
  <si>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</si>
  <si>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</si>
  <si>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</si>
  <si>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</si>
  <si>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</si>
  <si>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</si>
  <si>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</si>
  <si>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</si>
  <si>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t>Commento</t>
  </si>
  <si>
    <t>Capacità di raggiungimento obiettivi complessivi</t>
  </si>
  <si>
    <t>Orientamento al risultato</t>
  </si>
  <si>
    <t>persegue in modo completo e coordinato i risultati attesi?</t>
  </si>
  <si>
    <t>controllo costi e tempi</t>
  </si>
  <si>
    <t>dimostra attenzione all'efficienza e all'economicità?</t>
  </si>
  <si>
    <t>ha ridotto il numero di criticità e di problemi?</t>
  </si>
  <si>
    <t>Orientamento al cliente (interno/esterno)</t>
  </si>
  <si>
    <t>ascolto dell'utente e studio richieste</t>
  </si>
  <si>
    <t>dimostra attenzione alle esigenze dell'utente?</t>
  </si>
  <si>
    <t>comunicazione con utente</t>
  </si>
  <si>
    <t>promuove la comunicazione all'utente finalizzata alla semplificazione dell'accesso e degli adempimenti?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</si>
  <si>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</si>
  <si>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</si>
  <si>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</si>
  <si>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>utilizza tecniche di pianificazione PM per coordinare e controllare le attività?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</si>
  <si>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</si>
  <si>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</si>
  <si>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</si>
  <si>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</si>
  <si>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</si>
  <si>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</si>
  <si>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</si>
  <si>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</si>
  <si>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</si>
  <si>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</si>
  <si>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/400]*100</t>
    </r>
  </si>
  <si>
    <t>Nome del responsabile di struttura (cat. D) valutato:</t>
  </si>
  <si>
    <t>Nome del soggetto che valuta:</t>
  </si>
  <si>
    <t>,</t>
  </si>
  <si>
    <t>Punteggio in autovalutazione</t>
  </si>
  <si>
    <t>Punteggio in valutazione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</si>
  <si>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</si>
  <si>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</si>
  <si>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</si>
  <si>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</si>
  <si>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</si>
  <si>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</si>
  <si>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</si>
  <si>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</si>
  <si>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</si>
  <si>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</si>
  <si>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t>1.       Capacità di raggiungimento degli obiettivi complessivi attribuiti</t>
  </si>
  <si>
    <t>2.       Orientamento al cliente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</si>
  <si>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</si>
  <si>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</si>
  <si>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</si>
  <si>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</si>
  <si>
    <t>RISULTATO VALUTAZIONE DEL PERSONALE D RESPONSABILE DI STRUTTURA</t>
  </si>
  <si>
    <t>Capo dell'Ufficio di:</t>
  </si>
  <si>
    <t>Valore del correttivo, pari alla  % Elemento retributivo corrisposto alla struttura di cui si è responsabile:</t>
  </si>
  <si>
    <t>Obiettivi operativi: premio attribuito</t>
  </si>
  <si>
    <t>Obiettivi di comportamento: premio attribuito</t>
  </si>
  <si>
    <t>Totale premio al lordo del correttivo</t>
  </si>
  <si>
    <t>Totale premio al netto del correttivo</t>
  </si>
  <si>
    <t>Importo</t>
  </si>
  <si>
    <t>efficacia delle azioni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</si>
</sst>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vertAlign val="subscript"/>
      <sz val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trike/>
      <sz val="8"/>
      <name val="Calibri"/>
      <family val="2"/>
    </font>
    <font>
      <b/>
      <sz val="11"/>
      <name val="Calibri"/>
      <family val="2"/>
    </font>
    <font>
      <sz val="8"/>
      <name val="Verdana"/>
      <family val="0"/>
    </font>
    <font>
      <b/>
      <i/>
      <sz val="9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i/>
      <sz val="10"/>
      <name val="Times New Roman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ashDotDot"/>
      <right>
        <color indexed="63"/>
      </right>
      <top style="medium"/>
      <bottom style="double"/>
    </border>
    <border>
      <left>
        <color indexed="63"/>
      </left>
      <right style="dashDotDot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ashDotDot"/>
      <right>
        <color indexed="63"/>
      </right>
      <top style="double"/>
      <bottom style="double"/>
    </border>
    <border>
      <left>
        <color indexed="63"/>
      </left>
      <right style="dashDotDot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ashDotDot"/>
      <right>
        <color indexed="63"/>
      </right>
      <top style="double"/>
      <bottom style="medium"/>
    </border>
    <border>
      <left>
        <color indexed="63"/>
      </left>
      <right style="dashDotDot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1" applyNumberFormat="0" applyAlignment="0" applyProtection="0"/>
    <xf numFmtId="0" fontId="43" fillId="0" borderId="2" applyNumberFormat="0" applyFill="0" applyAlignment="0" applyProtection="0"/>
    <xf numFmtId="0" fontId="44" fillId="19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5" fillId="25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7" borderId="4" applyNumberFormat="0" applyFont="0" applyAlignment="0" applyProtection="0"/>
    <xf numFmtId="0" fontId="47" fillId="18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9" fillId="28" borderId="0" applyNumberFormat="0" applyBorder="0" applyAlignment="0" applyProtection="0"/>
    <xf numFmtId="0" fontId="51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21">
    <xf numFmtId="0" fontId="0" fillId="0" borderId="0" xfId="0" applyFont="1" applyAlignment="1">
      <alignment/>
    </xf>
    <xf numFmtId="0" fontId="6" fillId="0" borderId="10" xfId="48" applyFont="1" applyBorder="1" applyAlignment="1">
      <alignment vertical="center" wrapText="1"/>
      <protection/>
    </xf>
    <xf numFmtId="0" fontId="6" fillId="0" borderId="11" xfId="48" applyFont="1" applyBorder="1" applyAlignment="1">
      <alignment vertical="center" wrapText="1"/>
      <protection/>
    </xf>
    <xf numFmtId="0" fontId="4" fillId="0" borderId="0" xfId="49" applyFont="1">
      <alignment/>
      <protection/>
    </xf>
    <xf numFmtId="0" fontId="4" fillId="30" borderId="12" xfId="49" applyFont="1" applyFill="1" applyBorder="1">
      <alignment/>
      <protection/>
    </xf>
    <xf numFmtId="0" fontId="4" fillId="30" borderId="12" xfId="49" applyFont="1" applyFill="1" applyBorder="1" applyAlignment="1">
      <alignment/>
      <protection/>
    </xf>
    <xf numFmtId="0" fontId="6" fillId="30" borderId="13" xfId="49" applyFont="1" applyFill="1" applyBorder="1" applyAlignment="1">
      <alignment/>
      <protection/>
    </xf>
    <xf numFmtId="0" fontId="4" fillId="30" borderId="14" xfId="49" applyFont="1" applyFill="1" applyBorder="1">
      <alignment/>
      <protection/>
    </xf>
    <xf numFmtId="0" fontId="4" fillId="30" borderId="14" xfId="49" applyFont="1" applyFill="1" applyBorder="1" applyAlignment="1">
      <alignment/>
      <protection/>
    </xf>
    <xf numFmtId="0" fontId="6" fillId="30" borderId="15" xfId="49" applyFont="1" applyFill="1" applyBorder="1" applyAlignment="1">
      <alignment/>
      <protection/>
    </xf>
    <xf numFmtId="0" fontId="6" fillId="0" borderId="0" xfId="49" applyFont="1">
      <alignment/>
      <protection/>
    </xf>
    <xf numFmtId="0" fontId="6" fillId="18" borderId="16" xfId="49" applyFont="1" applyFill="1" applyBorder="1" applyAlignment="1">
      <alignment horizontal="center" vertical="center"/>
      <protection/>
    </xf>
    <xf numFmtId="0" fontId="6" fillId="18" borderId="10" xfId="49" applyFont="1" applyFill="1" applyBorder="1" applyAlignment="1">
      <alignment horizontal="center" vertical="center"/>
      <protection/>
    </xf>
    <xf numFmtId="0" fontId="6" fillId="18" borderId="17" xfId="49" applyFont="1" applyFill="1" applyBorder="1" applyAlignment="1">
      <alignment horizontal="center" vertical="center"/>
      <protection/>
    </xf>
    <xf numFmtId="0" fontId="6" fillId="0" borderId="0" xfId="49" applyFont="1" applyAlignment="1">
      <alignment horizontal="center" vertical="center"/>
      <protection/>
    </xf>
    <xf numFmtId="0" fontId="6" fillId="18" borderId="18" xfId="49" applyFont="1" applyFill="1" applyBorder="1" applyAlignment="1">
      <alignment horizontal="center" vertical="center" wrapText="1"/>
      <protection/>
    </xf>
    <xf numFmtId="0" fontId="6" fillId="18" borderId="11" xfId="49" applyFont="1" applyFill="1" applyBorder="1" applyAlignment="1">
      <alignment horizontal="center" vertical="center" wrapText="1"/>
      <protection/>
    </xf>
    <xf numFmtId="0" fontId="6" fillId="18" borderId="19" xfId="49" applyFont="1" applyFill="1" applyBorder="1" applyAlignment="1">
      <alignment horizontal="center" vertical="center" wrapText="1"/>
      <protection/>
    </xf>
    <xf numFmtId="0" fontId="6" fillId="0" borderId="0" xfId="49" applyFont="1" applyAlignment="1">
      <alignment horizontal="center" vertical="center" wrapText="1"/>
      <protection/>
    </xf>
    <xf numFmtId="0" fontId="6" fillId="0" borderId="10" xfId="49" applyFont="1" applyBorder="1" applyAlignment="1">
      <alignment vertical="center" wrapText="1"/>
      <protection/>
    </xf>
    <xf numFmtId="0" fontId="6" fillId="0" borderId="10" xfId="49" applyFont="1" applyBorder="1">
      <alignment/>
      <protection/>
    </xf>
    <xf numFmtId="0" fontId="6" fillId="18" borderId="10" xfId="49" applyFont="1" applyFill="1" applyBorder="1">
      <alignment/>
      <protection/>
    </xf>
    <xf numFmtId="0" fontId="6" fillId="0" borderId="17" xfId="49" applyFont="1" applyBorder="1">
      <alignment/>
      <protection/>
    </xf>
    <xf numFmtId="0" fontId="6" fillId="0" borderId="20" xfId="49" applyFont="1" applyBorder="1" applyAlignment="1">
      <alignment vertical="center" wrapText="1"/>
      <protection/>
    </xf>
    <xf numFmtId="0" fontId="6" fillId="0" borderId="20" xfId="49" applyFont="1" applyBorder="1">
      <alignment/>
      <protection/>
    </xf>
    <xf numFmtId="0" fontId="6" fillId="18" borderId="20" xfId="49" applyFont="1" applyFill="1" applyBorder="1">
      <alignment/>
      <protection/>
    </xf>
    <xf numFmtId="0" fontId="6" fillId="0" borderId="21" xfId="49" applyFont="1" applyBorder="1">
      <alignment/>
      <protection/>
    </xf>
    <xf numFmtId="0" fontId="6" fillId="0" borderId="11" xfId="49" applyFont="1" applyBorder="1" applyAlignment="1">
      <alignment vertical="center" wrapText="1"/>
      <protection/>
    </xf>
    <xf numFmtId="0" fontId="6" fillId="0" borderId="11" xfId="49" applyFont="1" applyBorder="1">
      <alignment/>
      <protection/>
    </xf>
    <xf numFmtId="0" fontId="6" fillId="18" borderId="11" xfId="49" applyFont="1" applyFill="1" applyBorder="1">
      <alignment/>
      <protection/>
    </xf>
    <xf numFmtId="0" fontId="6" fillId="0" borderId="19" xfId="49" applyFont="1" applyBorder="1">
      <alignment/>
      <protection/>
    </xf>
    <xf numFmtId="0" fontId="5" fillId="18" borderId="22" xfId="49" applyFont="1" applyFill="1" applyBorder="1" applyAlignment="1">
      <alignment horizontal="left" vertical="center" wrapText="1"/>
      <protection/>
    </xf>
    <xf numFmtId="0" fontId="6" fillId="0" borderId="0" xfId="49" applyFont="1" applyFill="1" applyBorder="1" applyAlignment="1">
      <alignment horizontal="left" vertical="center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0" fontId="5" fillId="18" borderId="23" xfId="49" applyFont="1" applyFill="1" applyBorder="1" applyAlignment="1">
      <alignment vertical="center" wrapText="1"/>
      <protection/>
    </xf>
    <xf numFmtId="0" fontId="9" fillId="0" borderId="0" xfId="49" applyFont="1">
      <alignment/>
      <protection/>
    </xf>
    <xf numFmtId="0" fontId="3" fillId="18" borderId="24" xfId="49" applyFont="1" applyFill="1" applyBorder="1">
      <alignment/>
      <protection/>
    </xf>
    <xf numFmtId="0" fontId="3" fillId="18" borderId="25" xfId="49" applyFont="1" applyFill="1" applyBorder="1">
      <alignment/>
      <protection/>
    </xf>
    <xf numFmtId="0" fontId="3" fillId="18" borderId="26" xfId="49" applyFont="1" applyFill="1" applyBorder="1">
      <alignment/>
      <protection/>
    </xf>
    <xf numFmtId="0" fontId="8" fillId="0" borderId="0" xfId="49" applyFont="1">
      <alignment/>
      <protection/>
    </xf>
    <xf numFmtId="0" fontId="5" fillId="30" borderId="27" xfId="49" applyFont="1" applyFill="1" applyBorder="1" applyAlignment="1">
      <alignment/>
      <protection/>
    </xf>
    <xf numFmtId="0" fontId="5" fillId="30" borderId="12" xfId="49" applyFont="1" applyFill="1" applyBorder="1" applyAlignment="1">
      <alignment/>
      <protection/>
    </xf>
    <xf numFmtId="0" fontId="5" fillId="30" borderId="28" xfId="49" applyFont="1" applyFill="1" applyBorder="1" applyAlignment="1">
      <alignment/>
      <protection/>
    </xf>
    <xf numFmtId="0" fontId="5" fillId="30" borderId="0" xfId="49" applyFont="1" applyFill="1" applyBorder="1" applyAlignment="1">
      <alignment/>
      <protection/>
    </xf>
    <xf numFmtId="0" fontId="4" fillId="30" borderId="0" xfId="49" applyFont="1" applyFill="1" applyBorder="1">
      <alignment/>
      <protection/>
    </xf>
    <xf numFmtId="0" fontId="4" fillId="30" borderId="0" xfId="49" applyFont="1" applyFill="1" applyBorder="1" applyAlignment="1">
      <alignment/>
      <protection/>
    </xf>
    <xf numFmtId="0" fontId="6" fillId="30" borderId="29" xfId="49" applyFont="1" applyFill="1" applyBorder="1" applyAlignment="1">
      <alignment/>
      <protection/>
    </xf>
    <xf numFmtId="0" fontId="5" fillId="18" borderId="30" xfId="49" applyFont="1" applyFill="1" applyBorder="1" applyAlignment="1">
      <alignment wrapText="1"/>
      <protection/>
    </xf>
    <xf numFmtId="0" fontId="5" fillId="0" borderId="31" xfId="49" applyFont="1" applyBorder="1" applyAlignment="1">
      <alignment horizontal="center"/>
      <protection/>
    </xf>
    <xf numFmtId="0" fontId="5" fillId="18" borderId="32" xfId="49" applyFont="1" applyFill="1" applyBorder="1">
      <alignment/>
      <protection/>
    </xf>
    <xf numFmtId="10" fontId="6" fillId="30" borderId="29" xfId="49" applyNumberFormat="1" applyFont="1" applyFill="1" applyBorder="1" applyAlignment="1">
      <alignment horizontal="center"/>
      <protection/>
    </xf>
    <xf numFmtId="0" fontId="5" fillId="18" borderId="33" xfId="49" applyFont="1" applyFill="1" applyBorder="1" applyAlignment="1">
      <alignment wrapText="1"/>
      <protection/>
    </xf>
    <xf numFmtId="10" fontId="6" fillId="30" borderId="15" xfId="49" applyNumberFormat="1" applyFont="1" applyFill="1" applyBorder="1" applyAlignment="1">
      <alignment horizontal="center"/>
      <protection/>
    </xf>
    <xf numFmtId="0" fontId="5" fillId="30" borderId="25" xfId="49" applyFont="1" applyFill="1" applyBorder="1" applyAlignment="1">
      <alignment/>
      <protection/>
    </xf>
    <xf numFmtId="0" fontId="4" fillId="0" borderId="23" xfId="49" applyFont="1" applyBorder="1" applyAlignment="1">
      <alignment/>
      <protection/>
    </xf>
    <xf numFmtId="0" fontId="5" fillId="18" borderId="27" xfId="49" applyFont="1" applyFill="1" applyBorder="1">
      <alignment/>
      <protection/>
    </xf>
    <xf numFmtId="178" fontId="8" fillId="30" borderId="13" xfId="49" applyNumberFormat="1" applyFont="1" applyFill="1" applyBorder="1" applyAlignment="1">
      <alignment horizontal="center"/>
      <protection/>
    </xf>
    <xf numFmtId="0" fontId="5" fillId="18" borderId="28" xfId="49" applyFont="1" applyFill="1" applyBorder="1">
      <alignment/>
      <protection/>
    </xf>
    <xf numFmtId="178" fontId="8" fillId="30" borderId="29" xfId="49" applyNumberFormat="1" applyFont="1" applyFill="1" applyBorder="1" applyAlignment="1">
      <alignment horizontal="center"/>
      <protection/>
    </xf>
    <xf numFmtId="0" fontId="5" fillId="18" borderId="34" xfId="49" applyFont="1" applyFill="1" applyBorder="1">
      <alignment/>
      <protection/>
    </xf>
    <xf numFmtId="178" fontId="8" fillId="30" borderId="15" xfId="49" applyNumberFormat="1" applyFont="1" applyFill="1" applyBorder="1" applyAlignment="1">
      <alignment horizontal="center"/>
      <protection/>
    </xf>
    <xf numFmtId="0" fontId="16" fillId="30" borderId="35" xfId="0" applyFont="1" applyFill="1" applyBorder="1" applyAlignment="1">
      <alignment horizontal="center" vertical="center" wrapText="1"/>
    </xf>
    <xf numFmtId="9" fontId="16" fillId="30" borderId="35" xfId="0" applyNumberFormat="1" applyFont="1" applyFill="1" applyBorder="1" applyAlignment="1">
      <alignment horizontal="center" vertical="center" wrapText="1"/>
    </xf>
    <xf numFmtId="0" fontId="17" fillId="30" borderId="36" xfId="0" applyFont="1" applyFill="1" applyBorder="1" applyAlignment="1">
      <alignment horizontal="center" vertical="center"/>
    </xf>
    <xf numFmtId="0" fontId="17" fillId="30" borderId="35" xfId="0" applyFont="1" applyFill="1" applyBorder="1" applyAlignment="1">
      <alignment horizontal="center" vertical="center"/>
    </xf>
    <xf numFmtId="0" fontId="17" fillId="30" borderId="37" xfId="0" applyFont="1" applyFill="1" applyBorder="1" applyAlignment="1">
      <alignment horizontal="center" vertical="center"/>
    </xf>
    <xf numFmtId="0" fontId="17" fillId="30" borderId="38" xfId="0" applyFont="1" applyFill="1" applyBorder="1" applyAlignment="1">
      <alignment horizontal="center" vertical="center"/>
    </xf>
    <xf numFmtId="0" fontId="16" fillId="30" borderId="39" xfId="0" applyFont="1" applyFill="1" applyBorder="1" applyAlignment="1">
      <alignment horizontal="center" vertical="center" wrapText="1"/>
    </xf>
    <xf numFmtId="9" fontId="16" fillId="30" borderId="39" xfId="0" applyNumberFormat="1" applyFont="1" applyFill="1" applyBorder="1" applyAlignment="1">
      <alignment horizontal="center" vertical="center" wrapText="1"/>
    </xf>
    <xf numFmtId="17" fontId="16" fillId="30" borderId="39" xfId="0" applyNumberFormat="1" applyFont="1" applyFill="1" applyBorder="1" applyAlignment="1">
      <alignment horizontal="center" vertical="center" wrapText="1"/>
    </xf>
    <xf numFmtId="0" fontId="17" fillId="30" borderId="40" xfId="0" applyFont="1" applyFill="1" applyBorder="1" applyAlignment="1">
      <alignment/>
    </xf>
    <xf numFmtId="0" fontId="17" fillId="30" borderId="39" xfId="0" applyFont="1" applyFill="1" applyBorder="1" applyAlignment="1">
      <alignment/>
    </xf>
    <xf numFmtId="0" fontId="17" fillId="30" borderId="41" xfId="0" applyFont="1" applyFill="1" applyBorder="1" applyAlignment="1">
      <alignment/>
    </xf>
    <xf numFmtId="0" fontId="17" fillId="30" borderId="42" xfId="0" applyFont="1" applyFill="1" applyBorder="1" applyAlignment="1">
      <alignment/>
    </xf>
    <xf numFmtId="0" fontId="16" fillId="30" borderId="39" xfId="0" applyFont="1" applyFill="1" applyBorder="1" applyAlignment="1">
      <alignment vertical="center" wrapText="1"/>
    </xf>
    <xf numFmtId="9" fontId="16" fillId="30" borderId="43" xfId="0" applyNumberFormat="1" applyFont="1" applyFill="1" applyBorder="1" applyAlignment="1">
      <alignment horizontal="center" vertical="center" wrapText="1"/>
    </xf>
    <xf numFmtId="0" fontId="16" fillId="30" borderId="43" xfId="0" applyFont="1" applyFill="1" applyBorder="1" applyAlignment="1">
      <alignment horizontal="center" vertical="center" wrapText="1"/>
    </xf>
    <xf numFmtId="0" fontId="17" fillId="30" borderId="44" xfId="0" applyFont="1" applyFill="1" applyBorder="1" applyAlignment="1">
      <alignment/>
    </xf>
    <xf numFmtId="0" fontId="17" fillId="30" borderId="43" xfId="0" applyFont="1" applyFill="1" applyBorder="1" applyAlignment="1">
      <alignment/>
    </xf>
    <xf numFmtId="0" fontId="17" fillId="30" borderId="45" xfId="0" applyFont="1" applyFill="1" applyBorder="1" applyAlignment="1">
      <alignment/>
    </xf>
    <xf numFmtId="0" fontId="17" fillId="30" borderId="46" xfId="0" applyFont="1" applyFill="1" applyBorder="1" applyAlignment="1">
      <alignment/>
    </xf>
    <xf numFmtId="0" fontId="14" fillId="30" borderId="47" xfId="0" applyFont="1" applyFill="1" applyBorder="1" applyAlignment="1">
      <alignment horizontal="center" vertical="center" wrapText="1"/>
    </xf>
    <xf numFmtId="0" fontId="14" fillId="30" borderId="48" xfId="0" applyFont="1" applyFill="1" applyBorder="1" applyAlignment="1">
      <alignment horizontal="center" vertical="center" wrapText="1"/>
    </xf>
    <xf numFmtId="0" fontId="14" fillId="30" borderId="49" xfId="0" applyFont="1" applyFill="1" applyBorder="1" applyAlignment="1">
      <alignment horizontal="center" vertical="center" wrapText="1"/>
    </xf>
    <xf numFmtId="0" fontId="14" fillId="30" borderId="50" xfId="0" applyFont="1" applyFill="1" applyBorder="1" applyAlignment="1">
      <alignment horizontal="center" vertical="center" wrapText="1"/>
    </xf>
    <xf numFmtId="0" fontId="20" fillId="31" borderId="51" xfId="0" applyFont="1" applyFill="1" applyBorder="1" applyAlignment="1">
      <alignment horizontal="center" vertical="center"/>
    </xf>
    <xf numFmtId="0" fontId="0" fillId="31" borderId="0" xfId="0" applyFill="1" applyBorder="1" applyAlignment="1">
      <alignment/>
    </xf>
    <xf numFmtId="0" fontId="14" fillId="30" borderId="52" xfId="0" applyFont="1" applyFill="1" applyBorder="1" applyAlignment="1">
      <alignment horizontal="center" vertical="center" wrapText="1"/>
    </xf>
    <xf numFmtId="0" fontId="16" fillId="30" borderId="53" xfId="0" applyFont="1" applyFill="1" applyBorder="1" applyAlignment="1">
      <alignment horizontal="center" vertical="center" wrapText="1"/>
    </xf>
    <xf numFmtId="0" fontId="16" fillId="30" borderId="54" xfId="0" applyFont="1" applyFill="1" applyBorder="1" applyAlignment="1">
      <alignment horizontal="center" vertical="center" wrapText="1"/>
    </xf>
    <xf numFmtId="0" fontId="16" fillId="30" borderId="55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21" fillId="0" borderId="28" xfId="0" applyFont="1" applyBorder="1" applyAlignment="1">
      <alignment/>
    </xf>
    <xf numFmtId="0" fontId="4" fillId="0" borderId="0" xfId="0" applyFont="1" applyAlignment="1">
      <alignment/>
    </xf>
    <xf numFmtId="0" fontId="5" fillId="30" borderId="27" xfId="0" applyFont="1" applyFill="1" applyBorder="1" applyAlignment="1">
      <alignment/>
    </xf>
    <xf numFmtId="0" fontId="5" fillId="30" borderId="12" xfId="0" applyFont="1" applyFill="1" applyBorder="1" applyAlignment="1">
      <alignment/>
    </xf>
    <xf numFmtId="0" fontId="4" fillId="30" borderId="12" xfId="0" applyFont="1" applyFill="1" applyBorder="1" applyAlignment="1">
      <alignment/>
    </xf>
    <xf numFmtId="0" fontId="4" fillId="30" borderId="12" xfId="0" applyFont="1" applyFill="1" applyBorder="1" applyAlignment="1">
      <alignment/>
    </xf>
    <xf numFmtId="0" fontId="6" fillId="30" borderId="13" xfId="0" applyFont="1" applyFill="1" applyBorder="1" applyAlignment="1">
      <alignment/>
    </xf>
    <xf numFmtId="0" fontId="5" fillId="30" borderId="28" xfId="0" applyFont="1" applyFill="1" applyBorder="1" applyAlignment="1">
      <alignment/>
    </xf>
    <xf numFmtId="0" fontId="5" fillId="30" borderId="0" xfId="0" applyFont="1" applyFill="1" applyBorder="1" applyAlignment="1">
      <alignment/>
    </xf>
    <xf numFmtId="0" fontId="4" fillId="30" borderId="0" xfId="0" applyFont="1" applyFill="1" applyBorder="1" applyAlignment="1">
      <alignment/>
    </xf>
    <xf numFmtId="0" fontId="4" fillId="30" borderId="0" xfId="0" applyFont="1" applyFill="1" applyBorder="1" applyAlignment="1">
      <alignment/>
    </xf>
    <xf numFmtId="0" fontId="6" fillId="30" borderId="29" xfId="0" applyFont="1" applyFill="1" applyBorder="1" applyAlignment="1">
      <alignment/>
    </xf>
    <xf numFmtId="0" fontId="5" fillId="30" borderId="34" xfId="0" applyFont="1" applyFill="1" applyBorder="1" applyAlignment="1">
      <alignment/>
    </xf>
    <xf numFmtId="0" fontId="5" fillId="30" borderId="14" xfId="0" applyFont="1" applyFill="1" applyBorder="1" applyAlignment="1">
      <alignment/>
    </xf>
    <xf numFmtId="0" fontId="4" fillId="30" borderId="14" xfId="0" applyFont="1" applyFill="1" applyBorder="1" applyAlignment="1">
      <alignment/>
    </xf>
    <xf numFmtId="0" fontId="4" fillId="30" borderId="14" xfId="0" applyFont="1" applyFill="1" applyBorder="1" applyAlignment="1">
      <alignment/>
    </xf>
    <xf numFmtId="0" fontId="6" fillId="30" borderId="15" xfId="0" applyFont="1" applyFill="1" applyBorder="1" applyAlignment="1">
      <alignment/>
    </xf>
    <xf numFmtId="0" fontId="20" fillId="31" borderId="51" xfId="0" applyFont="1" applyFill="1" applyBorder="1" applyAlignment="1">
      <alignment horizontal="center" vertical="center" wrapText="1"/>
    </xf>
    <xf numFmtId="0" fontId="20" fillId="31" borderId="5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2" xfId="0" applyNumberForma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18" borderId="24" xfId="0" applyFont="1" applyFill="1" applyBorder="1" applyAlignment="1">
      <alignment/>
    </xf>
    <xf numFmtId="0" fontId="4" fillId="18" borderId="25" xfId="0" applyFont="1" applyFill="1" applyBorder="1" applyAlignment="1">
      <alignment/>
    </xf>
    <xf numFmtId="9" fontId="4" fillId="0" borderId="0" xfId="52" applyFont="1" applyAlignment="1">
      <alignment/>
    </xf>
    <xf numFmtId="0" fontId="4" fillId="18" borderId="27" xfId="0" applyFont="1" applyFill="1" applyBorder="1" applyAlignment="1">
      <alignment/>
    </xf>
    <xf numFmtId="0" fontId="4" fillId="18" borderId="12" xfId="0" applyFont="1" applyFill="1" applyBorder="1" applyAlignment="1">
      <alignment/>
    </xf>
    <xf numFmtId="0" fontId="4" fillId="18" borderId="12" xfId="0" applyFont="1" applyFill="1" applyBorder="1" applyAlignment="1">
      <alignment horizontal="center"/>
    </xf>
    <xf numFmtId="0" fontId="4" fillId="18" borderId="13" xfId="0" applyFont="1" applyFill="1" applyBorder="1" applyAlignment="1">
      <alignment/>
    </xf>
    <xf numFmtId="0" fontId="4" fillId="18" borderId="28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0" fontId="4" fillId="18" borderId="0" xfId="0" applyFont="1" applyFill="1" applyBorder="1" applyAlignment="1">
      <alignment horizontal="center"/>
    </xf>
    <xf numFmtId="0" fontId="4" fillId="18" borderId="29" xfId="0" applyFont="1" applyFill="1" applyBorder="1" applyAlignment="1">
      <alignment/>
    </xf>
    <xf numFmtId="0" fontId="3" fillId="18" borderId="57" xfId="0" applyFont="1" applyFill="1" applyBorder="1" applyAlignment="1">
      <alignment vertical="center"/>
    </xf>
    <xf numFmtId="0" fontId="3" fillId="18" borderId="58" xfId="0" applyFont="1" applyFill="1" applyBorder="1" applyAlignment="1">
      <alignment vertical="center"/>
    </xf>
    <xf numFmtId="0" fontId="3" fillId="18" borderId="58" xfId="0" applyFont="1" applyFill="1" applyBorder="1" applyAlignment="1">
      <alignment horizontal="center" vertical="center"/>
    </xf>
    <xf numFmtId="0" fontId="3" fillId="18" borderId="59" xfId="0" applyFont="1" applyFill="1" applyBorder="1" applyAlignment="1">
      <alignment vertical="center"/>
    </xf>
    <xf numFmtId="0" fontId="17" fillId="30" borderId="42" xfId="0" applyFont="1" applyFill="1" applyBorder="1" applyAlignment="1">
      <alignment horizontal="center"/>
    </xf>
    <xf numFmtId="0" fontId="17" fillId="30" borderId="46" xfId="0" applyFont="1" applyFill="1" applyBorder="1" applyAlignment="1">
      <alignment horizontal="center"/>
    </xf>
    <xf numFmtId="0" fontId="24" fillId="30" borderId="0" xfId="0" applyFont="1" applyFill="1" applyAlignment="1">
      <alignment/>
    </xf>
    <xf numFmtId="0" fontId="0" fillId="0" borderId="60" xfId="0" applyBorder="1" applyAlignment="1">
      <alignment/>
    </xf>
    <xf numFmtId="0" fontId="20" fillId="31" borderId="61" xfId="0" applyFont="1" applyFill="1" applyBorder="1" applyAlignment="1">
      <alignment horizontal="center" vertical="center" wrapText="1"/>
    </xf>
    <xf numFmtId="0" fontId="20" fillId="31" borderId="62" xfId="0" applyFont="1" applyFill="1" applyBorder="1" applyAlignment="1">
      <alignment horizontal="center" vertical="center" wrapText="1"/>
    </xf>
    <xf numFmtId="0" fontId="24" fillId="31" borderId="0" xfId="0" applyFont="1" applyFill="1" applyBorder="1" applyAlignment="1">
      <alignment/>
    </xf>
    <xf numFmtId="0" fontId="3" fillId="31" borderId="25" xfId="49" applyFont="1" applyFill="1" applyBorder="1" applyAlignment="1" applyProtection="1">
      <alignment wrapText="1"/>
      <protection/>
    </xf>
    <xf numFmtId="0" fontId="17" fillId="30" borderId="35" xfId="0" applyFont="1" applyFill="1" applyBorder="1" applyAlignment="1" applyProtection="1">
      <alignment horizontal="center" vertical="center"/>
      <protection/>
    </xf>
    <xf numFmtId="0" fontId="28" fillId="30" borderId="62" xfId="0" applyFont="1" applyFill="1" applyBorder="1" applyAlignment="1" applyProtection="1">
      <alignment/>
      <protection/>
    </xf>
    <xf numFmtId="0" fontId="17" fillId="30" borderId="39" xfId="0" applyFont="1" applyFill="1" applyBorder="1" applyAlignment="1" applyProtection="1">
      <alignment horizontal="center"/>
      <protection/>
    </xf>
    <xf numFmtId="0" fontId="17" fillId="30" borderId="43" xfId="0" applyFont="1" applyFill="1" applyBorder="1" applyAlignment="1" applyProtection="1">
      <alignment horizontal="center"/>
      <protection/>
    </xf>
    <xf numFmtId="0" fontId="0" fillId="0" borderId="60" xfId="0" applyBorder="1" applyAlignment="1" applyProtection="1">
      <alignment/>
      <protection/>
    </xf>
    <xf numFmtId="0" fontId="28" fillId="30" borderId="0" xfId="0" applyFont="1" applyFill="1" applyAlignment="1" applyProtection="1">
      <alignment/>
      <protection/>
    </xf>
    <xf numFmtId="0" fontId="22" fillId="18" borderId="23" xfId="0" applyFont="1" applyFill="1" applyBorder="1" applyAlignment="1" applyProtection="1">
      <alignment vertical="top" wrapText="1"/>
      <protection/>
    </xf>
    <xf numFmtId="0" fontId="22" fillId="18" borderId="13" xfId="0" applyFont="1" applyFill="1" applyBorder="1" applyAlignment="1" applyProtection="1">
      <alignment horizontal="center" vertical="top" wrapText="1"/>
      <protection/>
    </xf>
    <xf numFmtId="0" fontId="22" fillId="18" borderId="27" xfId="0" applyFont="1" applyFill="1" applyBorder="1" applyAlignment="1" applyProtection="1">
      <alignment horizontal="center" vertical="top" wrapText="1"/>
      <protection/>
    </xf>
    <xf numFmtId="0" fontId="22" fillId="18" borderId="23" xfId="0" applyFont="1" applyFill="1" applyBorder="1" applyAlignment="1" applyProtection="1">
      <alignment horizontal="center" vertical="top" wrapText="1"/>
      <protection/>
    </xf>
    <xf numFmtId="0" fontId="22" fillId="18" borderId="33" xfId="0" applyFont="1" applyFill="1" applyBorder="1" applyAlignment="1" applyProtection="1">
      <alignment vertical="top" wrapText="1"/>
      <protection/>
    </xf>
    <xf numFmtId="0" fontId="22" fillId="18" borderId="15" xfId="0" applyFont="1" applyFill="1" applyBorder="1" applyAlignment="1" applyProtection="1">
      <alignment horizontal="center" vertical="top" wrapText="1"/>
      <protection/>
    </xf>
    <xf numFmtId="0" fontId="22" fillId="18" borderId="34" xfId="0" applyFont="1" applyFill="1" applyBorder="1" applyAlignment="1" applyProtection="1">
      <alignment horizontal="center" vertical="top" wrapText="1"/>
      <protection/>
    </xf>
    <xf numFmtId="0" fontId="22" fillId="18" borderId="33" xfId="0" applyFont="1" applyFill="1" applyBorder="1" applyAlignment="1" applyProtection="1">
      <alignment horizontal="center" vertical="top" wrapText="1"/>
      <protection/>
    </xf>
    <xf numFmtId="0" fontId="23" fillId="18" borderId="33" xfId="0" applyFont="1" applyFill="1" applyBorder="1" applyAlignment="1" applyProtection="1">
      <alignment horizontal="center" vertical="top" wrapText="1"/>
      <protection/>
    </xf>
    <xf numFmtId="0" fontId="23" fillId="18" borderId="20" xfId="0" applyFont="1" applyFill="1" applyBorder="1" applyAlignment="1" applyProtection="1">
      <alignment horizontal="center" vertical="top" wrapText="1"/>
      <protection/>
    </xf>
    <xf numFmtId="9" fontId="0" fillId="0" borderId="0" xfId="0" applyNumberFormat="1" applyBorder="1" applyAlignment="1" applyProtection="1">
      <alignment/>
      <protection/>
    </xf>
    <xf numFmtId="0" fontId="6" fillId="18" borderId="23" xfId="49" applyFont="1" applyFill="1" applyBorder="1" applyAlignment="1" applyProtection="1">
      <alignment horizontal="center" vertical="center" wrapText="1"/>
      <protection/>
    </xf>
    <xf numFmtId="0" fontId="6" fillId="18" borderId="26" xfId="49" applyFont="1" applyFill="1" applyBorder="1" applyAlignment="1" applyProtection="1">
      <alignment horizontal="center" vertical="center" wrapText="1"/>
      <protection/>
    </xf>
    <xf numFmtId="0" fontId="6" fillId="18" borderId="20" xfId="49" applyFont="1" applyFill="1" applyBorder="1" applyAlignment="1" applyProtection="1">
      <alignment horizontal="center" vertical="center" wrapText="1"/>
      <protection/>
    </xf>
    <xf numFmtId="0" fontId="4" fillId="0" borderId="0" xfId="49" applyFont="1" applyProtection="1">
      <alignment/>
      <protection/>
    </xf>
    <xf numFmtId="0" fontId="6" fillId="18" borderId="33" xfId="49" applyFont="1" applyFill="1" applyBorder="1" applyAlignment="1" applyProtection="1">
      <alignment horizontal="center" vertical="center" wrapText="1"/>
      <protection/>
    </xf>
    <xf numFmtId="0" fontId="6" fillId="0" borderId="33" xfId="49" applyFont="1" applyBorder="1" applyAlignment="1" applyProtection="1">
      <alignment horizontal="center" vertical="center" wrapText="1"/>
      <protection/>
    </xf>
    <xf numFmtId="0" fontId="6" fillId="0" borderId="20" xfId="49" applyFont="1" applyBorder="1" applyAlignment="1" applyProtection="1">
      <alignment horizontal="center" vertical="center" wrapText="1"/>
      <protection/>
    </xf>
    <xf numFmtId="0" fontId="10" fillId="0" borderId="0" xfId="49" applyFont="1" applyProtection="1">
      <alignment/>
      <protection/>
    </xf>
    <xf numFmtId="0" fontId="5" fillId="18" borderId="23" xfId="49" applyFont="1" applyFill="1" applyBorder="1" applyAlignment="1" applyProtection="1">
      <alignment horizontal="center" vertical="center" wrapText="1"/>
      <protection/>
    </xf>
    <xf numFmtId="0" fontId="6" fillId="0" borderId="0" xfId="49" applyFont="1" applyProtection="1">
      <alignment/>
      <protection/>
    </xf>
    <xf numFmtId="0" fontId="5" fillId="18" borderId="33" xfId="49" applyFont="1" applyFill="1" applyBorder="1" applyAlignment="1" applyProtection="1">
      <alignment horizontal="center" vertical="center" wrapText="1"/>
      <protection/>
    </xf>
    <xf numFmtId="0" fontId="6" fillId="0" borderId="20" xfId="49" applyFont="1" applyBorder="1" applyAlignment="1" applyProtection="1">
      <alignment vertical="center" wrapText="1"/>
      <protection/>
    </xf>
    <xf numFmtId="9" fontId="6" fillId="0" borderId="33" xfId="49" applyNumberFormat="1" applyFont="1" applyBorder="1" applyAlignment="1" applyProtection="1">
      <alignment horizontal="center" vertical="center" wrapText="1"/>
      <protection/>
    </xf>
    <xf numFmtId="9" fontId="6" fillId="0" borderId="20" xfId="49" applyNumberFormat="1" applyFont="1" applyBorder="1" applyAlignment="1" applyProtection="1">
      <alignment horizontal="center" vertical="center" wrapText="1"/>
      <protection/>
    </xf>
    <xf numFmtId="0" fontId="6" fillId="18" borderId="10" xfId="49" applyFont="1" applyFill="1" applyBorder="1" applyProtection="1">
      <alignment/>
      <protection/>
    </xf>
    <xf numFmtId="0" fontId="6" fillId="18" borderId="20" xfId="49" applyFont="1" applyFill="1" applyBorder="1" applyProtection="1">
      <alignment/>
      <protection/>
    </xf>
    <xf numFmtId="0" fontId="6" fillId="18" borderId="11" xfId="49" applyFont="1" applyFill="1" applyBorder="1" applyProtection="1">
      <alignment/>
      <protection/>
    </xf>
    <xf numFmtId="0" fontId="5" fillId="18" borderId="30" xfId="49" applyFont="1" applyFill="1" applyBorder="1" applyAlignment="1" applyProtection="1">
      <alignment horizontal="center" vertical="center"/>
      <protection/>
    </xf>
    <xf numFmtId="10" fontId="6" fillId="18" borderId="32" xfId="49" applyNumberFormat="1" applyFont="1" applyFill="1" applyBorder="1" applyAlignment="1" applyProtection="1">
      <alignment horizontal="center" vertical="center"/>
      <protection/>
    </xf>
    <xf numFmtId="9" fontId="6" fillId="18" borderId="33" xfId="49" applyNumberFormat="1" applyFont="1" applyFill="1" applyBorder="1" applyAlignment="1" applyProtection="1">
      <alignment horizontal="center" vertical="center"/>
      <protection/>
    </xf>
    <xf numFmtId="0" fontId="5" fillId="30" borderId="25" xfId="49" applyFont="1" applyFill="1" applyBorder="1" applyAlignment="1" applyProtection="1">
      <alignment/>
      <protection/>
    </xf>
    <xf numFmtId="9" fontId="6" fillId="18" borderId="0" xfId="49" applyNumberFormat="1" applyFont="1" applyFill="1" applyAlignment="1" applyProtection="1">
      <alignment horizontal="center" vertical="center"/>
      <protection/>
    </xf>
    <xf numFmtId="0" fontId="6" fillId="0" borderId="10" xfId="49" applyFont="1" applyBorder="1" applyAlignment="1" applyProtection="1">
      <alignment vertical="center"/>
      <protection/>
    </xf>
    <xf numFmtId="0" fontId="6" fillId="0" borderId="20" xfId="49" applyFont="1" applyBorder="1" applyAlignment="1" applyProtection="1">
      <alignment vertical="center"/>
      <protection/>
    </xf>
    <xf numFmtId="0" fontId="6" fillId="0" borderId="11" xfId="49" applyFont="1" applyBorder="1" applyAlignment="1" applyProtection="1">
      <alignment vertical="center"/>
      <protection/>
    </xf>
    <xf numFmtId="1" fontId="5" fillId="18" borderId="30" xfId="49" applyNumberFormat="1" applyFont="1" applyFill="1" applyBorder="1" applyAlignment="1" applyProtection="1">
      <alignment horizontal="center" vertical="center" wrapText="1"/>
      <protection/>
    </xf>
    <xf numFmtId="9" fontId="4" fillId="30" borderId="63" xfId="52" applyFont="1" applyFill="1" applyBorder="1" applyAlignment="1" applyProtection="1">
      <alignment horizontal="center"/>
      <protection/>
    </xf>
    <xf numFmtId="0" fontId="14" fillId="31" borderId="27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4" fillId="31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2" fillId="18" borderId="25" xfId="0" applyFont="1" applyFill="1" applyBorder="1" applyAlignment="1" applyProtection="1">
      <alignment horizontal="center" vertical="top" wrapText="1"/>
      <protection/>
    </xf>
    <xf numFmtId="0" fontId="15" fillId="31" borderId="34" xfId="0" applyFont="1" applyFill="1" applyBorder="1" applyAlignment="1">
      <alignment horizontal="left" vertical="center" wrapText="1"/>
    </xf>
    <xf numFmtId="0" fontId="15" fillId="31" borderId="14" xfId="0" applyFont="1" applyFill="1" applyBorder="1" applyAlignment="1">
      <alignment horizontal="left" vertical="center" wrapText="1"/>
    </xf>
    <xf numFmtId="0" fontId="3" fillId="18" borderId="24" xfId="49" applyFont="1" applyFill="1" applyBorder="1" applyAlignment="1">
      <alignment horizontal="left" wrapText="1"/>
      <protection/>
    </xf>
    <xf numFmtId="0" fontId="3" fillId="18" borderId="25" xfId="49" applyFont="1" applyFill="1" applyBorder="1" applyAlignment="1">
      <alignment horizontal="left" wrapText="1"/>
      <protection/>
    </xf>
    <xf numFmtId="0" fontId="6" fillId="0" borderId="29" xfId="49" applyFont="1" applyBorder="1" applyAlignment="1">
      <alignment horizontal="left" vertical="center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0" fontId="6" fillId="0" borderId="0" xfId="49" applyFont="1" applyBorder="1" applyAlignment="1">
      <alignment horizontal="left" vertical="center" wrapText="1"/>
      <protection/>
    </xf>
    <xf numFmtId="0" fontId="6" fillId="0" borderId="0" xfId="49" applyFont="1" applyBorder="1" applyAlignment="1">
      <alignment horizontal="left" vertical="center"/>
      <protection/>
    </xf>
    <xf numFmtId="178" fontId="12" fillId="18" borderId="23" xfId="49" applyNumberFormat="1" applyFont="1" applyFill="1" applyBorder="1" applyAlignment="1" applyProtection="1">
      <alignment horizontal="center" vertical="center"/>
      <protection/>
    </xf>
    <xf numFmtId="178" fontId="12" fillId="18" borderId="32" xfId="49" applyNumberFormat="1" applyFont="1" applyFill="1" applyBorder="1" applyAlignment="1" applyProtection="1">
      <alignment horizontal="center" vertical="center"/>
      <protection/>
    </xf>
    <xf numFmtId="178" fontId="12" fillId="18" borderId="33" xfId="49" applyNumberFormat="1" applyFont="1" applyFill="1" applyBorder="1" applyAlignment="1" applyProtection="1">
      <alignment horizontal="center" vertical="center"/>
      <protection/>
    </xf>
    <xf numFmtId="0" fontId="6" fillId="18" borderId="26" xfId="49" applyFont="1" applyFill="1" applyBorder="1" applyAlignment="1" applyProtection="1">
      <alignment horizontal="center" vertical="center" wrapText="1"/>
      <protection/>
    </xf>
    <xf numFmtId="0" fontId="6" fillId="18" borderId="20" xfId="49" applyFont="1" applyFill="1" applyBorder="1" applyAlignment="1" applyProtection="1">
      <alignment horizontal="center" vertical="center" wrapText="1"/>
      <protection/>
    </xf>
    <xf numFmtId="0" fontId="6" fillId="0" borderId="10" xfId="49" applyFont="1" applyBorder="1" applyAlignment="1" applyProtection="1">
      <alignment vertical="center" wrapText="1"/>
      <protection/>
    </xf>
    <xf numFmtId="0" fontId="6" fillId="0" borderId="20" xfId="49" applyFont="1" applyBorder="1" applyAlignment="1" applyProtection="1">
      <alignment vertical="center" wrapText="1"/>
      <protection/>
    </xf>
    <xf numFmtId="0" fontId="6" fillId="0" borderId="11" xfId="49" applyFont="1" applyBorder="1" applyAlignment="1" applyProtection="1">
      <alignment vertical="center" wrapText="1"/>
      <protection/>
    </xf>
    <xf numFmtId="0" fontId="6" fillId="0" borderId="16" xfId="49" applyFont="1" applyBorder="1" applyAlignment="1">
      <alignment vertical="center" wrapText="1"/>
      <protection/>
    </xf>
    <xf numFmtId="0" fontId="6" fillId="0" borderId="64" xfId="49" applyFont="1" applyBorder="1" applyAlignment="1">
      <alignment vertical="center" wrapText="1"/>
      <protection/>
    </xf>
    <xf numFmtId="0" fontId="6" fillId="0" borderId="18" xfId="49" applyFont="1" applyBorder="1" applyAlignment="1">
      <alignment vertical="center" wrapText="1"/>
      <protection/>
    </xf>
    <xf numFmtId="0" fontId="6" fillId="0" borderId="10" xfId="49" applyFont="1" applyBorder="1" applyAlignment="1" applyProtection="1">
      <alignment vertical="center"/>
      <protection/>
    </xf>
    <xf numFmtId="0" fontId="6" fillId="0" borderId="20" xfId="49" applyFont="1" applyBorder="1" applyAlignment="1" applyProtection="1">
      <alignment vertical="center"/>
      <protection/>
    </xf>
    <xf numFmtId="0" fontId="6" fillId="0" borderId="11" xfId="49" applyFont="1" applyBorder="1" applyAlignment="1" applyProtection="1">
      <alignment vertical="center"/>
      <protection/>
    </xf>
    <xf numFmtId="0" fontId="9" fillId="0" borderId="0" xfId="49" applyFont="1" applyBorder="1" applyAlignment="1" applyProtection="1">
      <alignment wrapText="1"/>
      <protection/>
    </xf>
    <xf numFmtId="0" fontId="5" fillId="18" borderId="20" xfId="49" applyFont="1" applyFill="1" applyBorder="1" applyAlignment="1" applyProtection="1">
      <alignment horizontal="center" vertical="center" wrapText="1"/>
      <protection/>
    </xf>
    <xf numFmtId="0" fontId="5" fillId="18" borderId="24" xfId="49" applyFont="1" applyFill="1" applyBorder="1" applyAlignment="1" applyProtection="1">
      <alignment horizontal="center" vertical="center" wrapText="1"/>
      <protection/>
    </xf>
    <xf numFmtId="0" fontId="6" fillId="18" borderId="30" xfId="49" applyFont="1" applyFill="1" applyBorder="1" applyAlignment="1">
      <alignment horizontal="left" vertical="center"/>
      <protection/>
    </xf>
    <xf numFmtId="0" fontId="3" fillId="18" borderId="26" xfId="49" applyFont="1" applyFill="1" applyBorder="1" applyAlignment="1">
      <alignment horizontal="left" wrapText="1"/>
      <protection/>
    </xf>
    <xf numFmtId="0" fontId="4" fillId="18" borderId="24" xfId="49" applyFont="1" applyFill="1" applyBorder="1" applyAlignment="1">
      <alignment horizontal="left"/>
      <protection/>
    </xf>
    <xf numFmtId="0" fontId="4" fillId="18" borderId="26" xfId="49" applyFont="1" applyFill="1" applyBorder="1" applyAlignment="1">
      <alignment horizontal="left"/>
      <protection/>
    </xf>
    <xf numFmtId="0" fontId="5" fillId="30" borderId="34" xfId="49" applyFont="1" applyFill="1" applyBorder="1" applyProtection="1">
      <alignment/>
      <protection/>
    </xf>
    <xf numFmtId="0" fontId="5" fillId="30" borderId="14" xfId="49" applyFont="1" applyFill="1" applyBorder="1" applyProtection="1">
      <alignment/>
      <protection/>
    </xf>
    <xf numFmtId="0" fontId="6" fillId="0" borderId="0" xfId="49" applyFont="1" applyAlignment="1">
      <alignment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llegati.unina.it/ateneo/modulistica/ursta/D_RESP_SchedaValuta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obiettivo D resp strut"/>
      <sheetName val="Scheda comportamenti D resp str"/>
      <sheetName val="Riepilogo valutaz D resp strut"/>
    </sheetNames>
    <sheetDataSet>
      <sheetData sheetId="0">
        <row r="17">
          <cell r="J17">
            <v>0</v>
          </cell>
        </row>
      </sheetData>
      <sheetData sheetId="1">
        <row r="34">
          <cell r="J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="140" zoomScaleNormal="140" zoomScaleSheetLayoutView="140" zoomScalePageLayoutView="0" workbookViewId="0" topLeftCell="H1">
      <selection activeCell="N5" sqref="N5"/>
    </sheetView>
  </sheetViews>
  <sheetFormatPr defaultColWidth="12.8515625" defaultRowHeight="15"/>
  <cols>
    <col min="1" max="1" width="12.28125" style="0" customWidth="1"/>
    <col min="2" max="2" width="9.421875" style="0" customWidth="1"/>
    <col min="3" max="3" width="13.00390625" style="0" customWidth="1"/>
    <col min="4" max="4" width="12.421875" style="0" customWidth="1"/>
    <col min="5" max="5" width="17.8515625" style="0" customWidth="1"/>
    <col min="6" max="6" width="11.140625" style="0" customWidth="1"/>
    <col min="7" max="7" width="17.28125" style="0" customWidth="1"/>
    <col min="8" max="10" width="12.8515625" style="0" customWidth="1"/>
    <col min="11" max="11" width="15.421875" style="0" customWidth="1"/>
    <col min="12" max="12" width="15.00390625" style="0" customWidth="1"/>
    <col min="13" max="13" width="12.8515625" style="0" customWidth="1"/>
    <col min="14" max="14" width="18.00390625" style="0" customWidth="1"/>
  </cols>
  <sheetData>
    <row r="1" spans="1:15" ht="13.5" customHeight="1">
      <c r="A1" s="184" t="s">
        <v>39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38"/>
    </row>
    <row r="2" spans="1:15" ht="13.5" customHeight="1">
      <c r="A2" s="186" t="s">
        <v>2</v>
      </c>
      <c r="B2" s="187"/>
      <c r="C2" s="187"/>
      <c r="D2" s="187"/>
      <c r="E2" s="187"/>
      <c r="F2" s="187"/>
      <c r="G2" s="187"/>
      <c r="H2" s="187"/>
      <c r="I2" s="187"/>
      <c r="J2" s="187"/>
      <c r="K2" s="86"/>
      <c r="L2" s="86"/>
      <c r="M2" s="86"/>
      <c r="N2" s="86"/>
      <c r="O2" s="138"/>
    </row>
    <row r="3" spans="1:15" ht="21.75" customHeight="1">
      <c r="A3" s="189" t="s">
        <v>1</v>
      </c>
      <c r="B3" s="190"/>
      <c r="C3" s="190"/>
      <c r="D3" s="190"/>
      <c r="E3" s="190"/>
      <c r="F3" s="190"/>
      <c r="G3" s="190"/>
      <c r="H3" s="190"/>
      <c r="I3" s="191" t="s">
        <v>75</v>
      </c>
      <c r="J3" s="192"/>
      <c r="K3" s="192"/>
      <c r="L3" s="192"/>
      <c r="M3" s="192"/>
      <c r="N3" s="192"/>
      <c r="O3" s="139"/>
    </row>
    <row r="4" spans="1:15" ht="64.5" customHeight="1" thickBot="1">
      <c r="A4" s="87" t="s">
        <v>32</v>
      </c>
      <c r="B4" s="81" t="s">
        <v>96</v>
      </c>
      <c r="C4" s="81" t="s">
        <v>33</v>
      </c>
      <c r="D4" s="81" t="s">
        <v>34</v>
      </c>
      <c r="E4" s="82" t="s">
        <v>35</v>
      </c>
      <c r="F4" s="81" t="s">
        <v>36</v>
      </c>
      <c r="G4" s="82" t="s">
        <v>37</v>
      </c>
      <c r="H4" s="83" t="s">
        <v>36</v>
      </c>
      <c r="I4" s="81" t="s">
        <v>38</v>
      </c>
      <c r="J4" s="84" t="s">
        <v>36</v>
      </c>
      <c r="K4" s="110" t="s">
        <v>130</v>
      </c>
      <c r="L4" s="111" t="s">
        <v>131</v>
      </c>
      <c r="M4" s="85" t="s">
        <v>16</v>
      </c>
      <c r="N4" s="136" t="s">
        <v>0</v>
      </c>
      <c r="O4" s="137" t="s">
        <v>155</v>
      </c>
    </row>
    <row r="5" spans="1:15" ht="25.5" customHeight="1" thickBot="1">
      <c r="A5" s="88"/>
      <c r="B5" s="62"/>
      <c r="C5" s="61"/>
      <c r="D5" s="62"/>
      <c r="E5" s="63"/>
      <c r="F5" s="64"/>
      <c r="G5" s="63"/>
      <c r="H5" s="65"/>
      <c r="I5" s="64"/>
      <c r="J5" s="66"/>
      <c r="K5" s="66"/>
      <c r="L5" s="66"/>
      <c r="M5" s="66"/>
      <c r="N5" s="140">
        <f>+L5*B5</f>
        <v>0</v>
      </c>
      <c r="O5" s="141">
        <f>B5*$O$3*M5/100</f>
        <v>0</v>
      </c>
    </row>
    <row r="6" spans="1:15" ht="17.25" customHeight="1" thickBot="1" thickTop="1">
      <c r="A6" s="89"/>
      <c r="B6" s="68"/>
      <c r="C6" s="67"/>
      <c r="D6" s="69"/>
      <c r="E6" s="70"/>
      <c r="F6" s="71"/>
      <c r="G6" s="70"/>
      <c r="H6" s="72"/>
      <c r="I6" s="71"/>
      <c r="J6" s="73"/>
      <c r="K6" s="73"/>
      <c r="L6" s="132"/>
      <c r="M6" s="132"/>
      <c r="N6" s="142">
        <f>+L6*B6</f>
        <v>0</v>
      </c>
      <c r="O6" s="141">
        <f>B6*$O$3*M6/100</f>
        <v>0</v>
      </c>
    </row>
    <row r="7" spans="1:15" ht="16.5" thickBot="1" thickTop="1">
      <c r="A7" s="89"/>
      <c r="B7" s="68"/>
      <c r="C7" s="74"/>
      <c r="D7" s="67"/>
      <c r="E7" s="70"/>
      <c r="F7" s="71"/>
      <c r="G7" s="70"/>
      <c r="H7" s="72"/>
      <c r="I7" s="71"/>
      <c r="J7" s="73"/>
      <c r="K7" s="73"/>
      <c r="L7" s="132"/>
      <c r="M7" s="132"/>
      <c r="N7" s="142">
        <f>+L7*B7</f>
        <v>0</v>
      </c>
      <c r="O7" s="141">
        <f>B7*$O$3*M7/100</f>
        <v>0</v>
      </c>
    </row>
    <row r="8" spans="1:15" ht="16.5" thickBot="1" thickTop="1">
      <c r="A8" s="90"/>
      <c r="B8" s="75"/>
      <c r="C8" s="76"/>
      <c r="D8" s="75"/>
      <c r="E8" s="77"/>
      <c r="F8" s="78"/>
      <c r="G8" s="77"/>
      <c r="H8" s="79"/>
      <c r="I8" s="78"/>
      <c r="J8" s="80"/>
      <c r="K8" s="80"/>
      <c r="L8" s="133"/>
      <c r="M8" s="133"/>
      <c r="N8" s="143">
        <f>+L8*B8</f>
        <v>0</v>
      </c>
      <c r="O8" s="141">
        <f>B8*$O$3*M8/100</f>
        <v>0</v>
      </c>
    </row>
    <row r="9" spans="1:15" ht="15">
      <c r="A9" s="91"/>
      <c r="B9" s="156">
        <f>SUM(B5:B8)</f>
        <v>0</v>
      </c>
      <c r="C9" s="92"/>
      <c r="D9" s="92"/>
      <c r="E9" s="92"/>
      <c r="F9" s="135"/>
      <c r="G9" s="135"/>
      <c r="H9" s="135"/>
      <c r="I9" s="135"/>
      <c r="J9" s="135"/>
      <c r="K9" s="135"/>
      <c r="L9" s="135"/>
      <c r="M9" s="135"/>
      <c r="N9" s="144"/>
      <c r="O9" s="145">
        <f>SUM(O5:O8)</f>
        <v>0</v>
      </c>
    </row>
    <row r="10" spans="1:15" ht="1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134"/>
    </row>
    <row r="11" spans="1:15" ht="15.75">
      <c r="A11" s="93" t="s">
        <v>44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134"/>
    </row>
    <row r="12" spans="1:15" ht="15">
      <c r="A12" s="146" t="s">
        <v>45</v>
      </c>
      <c r="B12" s="147" t="s">
        <v>3</v>
      </c>
      <c r="C12" s="188" t="s">
        <v>4</v>
      </c>
      <c r="D12" s="148" t="s">
        <v>5</v>
      </c>
      <c r="E12" s="149" t="s">
        <v>6</v>
      </c>
      <c r="F12" s="92"/>
      <c r="G12" s="92"/>
      <c r="H12" s="92"/>
      <c r="I12" s="92"/>
      <c r="J12" s="92"/>
      <c r="K12" s="92"/>
      <c r="L12" s="92"/>
      <c r="M12" s="92"/>
      <c r="N12" s="92"/>
      <c r="O12" s="134"/>
    </row>
    <row r="13" spans="1:15" ht="63.75">
      <c r="A13" s="150" t="s">
        <v>7</v>
      </c>
      <c r="B13" s="151" t="s">
        <v>8</v>
      </c>
      <c r="C13" s="188"/>
      <c r="D13" s="152" t="s">
        <v>9</v>
      </c>
      <c r="E13" s="153" t="s">
        <v>10</v>
      </c>
      <c r="F13" s="92"/>
      <c r="G13" s="92"/>
      <c r="H13" s="92"/>
      <c r="I13" s="92"/>
      <c r="J13" s="92"/>
      <c r="K13" s="92"/>
      <c r="L13" s="92"/>
      <c r="M13" s="92"/>
      <c r="N13" s="92"/>
      <c r="O13" s="134"/>
    </row>
    <row r="14" spans="1:15" ht="38.25">
      <c r="A14" s="150" t="s">
        <v>11</v>
      </c>
      <c r="B14" s="154" t="s">
        <v>12</v>
      </c>
      <c r="C14" s="155" t="s">
        <v>13</v>
      </c>
      <c r="D14" s="154" t="s">
        <v>14</v>
      </c>
      <c r="E14" s="154" t="s">
        <v>15</v>
      </c>
      <c r="F14" s="92"/>
      <c r="G14" s="92"/>
      <c r="H14" s="92"/>
      <c r="I14" s="92"/>
      <c r="J14" s="92"/>
      <c r="K14" s="92"/>
      <c r="L14" s="92"/>
      <c r="M14" s="92"/>
      <c r="N14" s="92"/>
      <c r="O14" s="134"/>
    </row>
  </sheetData>
  <sheetProtection password="8DF9" sheet="1"/>
  <mergeCells count="5">
    <mergeCell ref="A1:N1"/>
    <mergeCell ref="A2:J2"/>
    <mergeCell ref="C12:C13"/>
    <mergeCell ref="A3:H3"/>
    <mergeCell ref="I3:N3"/>
  </mergeCells>
  <dataValidations count="1">
    <dataValidation type="list" allowBlank="1" showInputMessage="1" showErrorMessage="1" sqref="F5:F8 H5:H8 J5:J8">
      <formula1>"in linea,positivo,negativo"</formula1>
    </dataValidation>
  </dataValidations>
  <printOptions/>
  <pageMargins left="0.5" right="0.42" top="1" bottom="1" header="0.5" footer="0.5"/>
  <pageSetup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Normal="150" zoomScaleSheetLayoutView="100" zoomScalePageLayoutView="0" workbookViewId="0" topLeftCell="A1">
      <selection activeCell="C14" sqref="C14:C16 F16 I16"/>
    </sheetView>
  </sheetViews>
  <sheetFormatPr defaultColWidth="11.421875" defaultRowHeight="15"/>
  <cols>
    <col min="1" max="1" width="2.421875" style="10" customWidth="1"/>
    <col min="2" max="2" width="18.00390625" style="10" customWidth="1"/>
    <col min="3" max="3" width="9.421875" style="10" customWidth="1"/>
    <col min="4" max="4" width="14.421875" style="10" customWidth="1"/>
    <col min="5" max="5" width="28.8515625" style="10" customWidth="1"/>
    <col min="6" max="6" width="5.28125" style="10" bestFit="1" customWidth="1"/>
    <col min="7" max="7" width="7.8515625" style="10" customWidth="1"/>
    <col min="8" max="8" width="2.00390625" style="10" bestFit="1" customWidth="1"/>
    <col min="9" max="9" width="16.421875" style="10" customWidth="1"/>
    <col min="10" max="10" width="10.7109375" style="10" customWidth="1"/>
    <col min="11" max="11" width="12.8515625" style="10" customWidth="1"/>
    <col min="12" max="16384" width="11.421875" style="10" customWidth="1"/>
  </cols>
  <sheetData>
    <row r="1" spans="2:11" s="3" customFormat="1" ht="12.75">
      <c r="B1" s="36" t="s">
        <v>74</v>
      </c>
      <c r="C1" s="37"/>
      <c r="D1" s="37"/>
      <c r="E1" s="37"/>
      <c r="F1" s="37"/>
      <c r="G1" s="37"/>
      <c r="H1" s="37"/>
      <c r="I1" s="37"/>
      <c r="J1" s="37"/>
      <c r="K1" s="38"/>
    </row>
    <row r="2" spans="2:11" s="3" customFormat="1" ht="15.75" customHeight="1">
      <c r="B2" s="191" t="s">
        <v>75</v>
      </c>
      <c r="C2" s="192"/>
      <c r="D2" s="192"/>
      <c r="E2" s="192"/>
      <c r="F2" s="192"/>
      <c r="G2" s="192"/>
      <c r="H2" s="192"/>
      <c r="I2" s="215"/>
      <c r="J2" s="216"/>
      <c r="K2" s="217"/>
    </row>
    <row r="3" s="3" customFormat="1" ht="12.75">
      <c r="B3" s="3" t="s">
        <v>76</v>
      </c>
    </row>
    <row r="4" s="3" customFormat="1" ht="13.5" customHeight="1">
      <c r="A4" s="39"/>
    </row>
    <row r="5" spans="2:11" s="3" customFormat="1" ht="12.75">
      <c r="B5" s="40" t="s">
        <v>81</v>
      </c>
      <c r="C5" s="41"/>
      <c r="D5" s="41"/>
      <c r="E5" s="41"/>
      <c r="F5" s="4"/>
      <c r="G5" s="5"/>
      <c r="H5" s="5"/>
      <c r="I5" s="5"/>
      <c r="J5" s="5"/>
      <c r="K5" s="6"/>
    </row>
    <row r="6" spans="2:11" s="3" customFormat="1" ht="12.75">
      <c r="B6" s="42" t="s">
        <v>128</v>
      </c>
      <c r="C6" s="43"/>
      <c r="D6" s="43"/>
      <c r="E6" s="43"/>
      <c r="F6" s="44"/>
      <c r="G6" s="45"/>
      <c r="H6" s="45"/>
      <c r="I6" s="45"/>
      <c r="J6" s="45"/>
      <c r="K6" s="46"/>
    </row>
    <row r="7" spans="2:11" s="3" customFormat="1" ht="12.75">
      <c r="B7" s="218" t="s">
        <v>127</v>
      </c>
      <c r="C7" s="219"/>
      <c r="D7" s="219"/>
      <c r="E7" s="219"/>
      <c r="F7" s="7"/>
      <c r="G7" s="8"/>
      <c r="H7" s="8"/>
      <c r="I7" s="8"/>
      <c r="J7" s="8"/>
      <c r="K7" s="9"/>
    </row>
    <row r="8" ht="12" thickBot="1"/>
    <row r="9" spans="2:11" s="14" customFormat="1" ht="11.25">
      <c r="B9" s="11" t="s">
        <v>83</v>
      </c>
      <c r="C9" s="12" t="s">
        <v>84</v>
      </c>
      <c r="D9" s="12" t="s">
        <v>85</v>
      </c>
      <c r="E9" s="12" t="s">
        <v>86</v>
      </c>
      <c r="F9" s="12" t="s">
        <v>87</v>
      </c>
      <c r="G9" s="12" t="s">
        <v>88</v>
      </c>
      <c r="H9" s="12"/>
      <c r="I9" s="12" t="s">
        <v>89</v>
      </c>
      <c r="J9" s="12" t="s">
        <v>90</v>
      </c>
      <c r="K9" s="13" t="s">
        <v>91</v>
      </c>
    </row>
    <row r="10" spans="2:11" s="18" customFormat="1" ht="45.75" thickBot="1">
      <c r="B10" s="15" t="s">
        <v>92</v>
      </c>
      <c r="C10" s="16" t="s">
        <v>93</v>
      </c>
      <c r="D10" s="16" t="s">
        <v>94</v>
      </c>
      <c r="E10" s="16" t="s">
        <v>95</v>
      </c>
      <c r="F10" s="16" t="s">
        <v>96</v>
      </c>
      <c r="G10" s="16" t="s">
        <v>97</v>
      </c>
      <c r="H10" s="16"/>
      <c r="I10" s="16" t="s">
        <v>98</v>
      </c>
      <c r="J10" s="16" t="s">
        <v>99</v>
      </c>
      <c r="K10" s="17" t="s">
        <v>100</v>
      </c>
    </row>
    <row r="11" spans="2:11" ht="22.5">
      <c r="B11" s="205" t="s">
        <v>101</v>
      </c>
      <c r="C11" s="208">
        <v>15</v>
      </c>
      <c r="D11" s="19" t="s">
        <v>102</v>
      </c>
      <c r="E11" s="19" t="s">
        <v>103</v>
      </c>
      <c r="F11" s="179">
        <v>50</v>
      </c>
      <c r="G11" s="20"/>
      <c r="H11" s="21"/>
      <c r="I11" s="20"/>
      <c r="J11" s="171">
        <f>(($C$11*F11)/100)*I11</f>
        <v>0</v>
      </c>
      <c r="K11" s="22"/>
    </row>
    <row r="12" spans="2:11" ht="23.25" customHeight="1">
      <c r="B12" s="206"/>
      <c r="C12" s="209"/>
      <c r="D12" s="23" t="s">
        <v>104</v>
      </c>
      <c r="E12" s="23" t="s">
        <v>105</v>
      </c>
      <c r="F12" s="180">
        <v>20</v>
      </c>
      <c r="G12" s="24"/>
      <c r="H12" s="25"/>
      <c r="I12" s="24"/>
      <c r="J12" s="172">
        <f>(($C$11*F12)/100)*I12</f>
        <v>0</v>
      </c>
      <c r="K12" s="26"/>
    </row>
    <row r="13" spans="2:11" ht="25.5" customHeight="1" thickBot="1">
      <c r="B13" s="207"/>
      <c r="C13" s="210"/>
      <c r="D13" s="220" t="s">
        <v>156</v>
      </c>
      <c r="E13" s="27" t="s">
        <v>106</v>
      </c>
      <c r="F13" s="181">
        <v>30</v>
      </c>
      <c r="G13" s="28"/>
      <c r="H13" s="29"/>
      <c r="I13" s="28"/>
      <c r="J13" s="173">
        <f>(($C$11*F13)/100)*I13</f>
        <v>0</v>
      </c>
      <c r="K13" s="30"/>
    </row>
    <row r="14" spans="2:11" ht="22.5">
      <c r="B14" s="205" t="s">
        <v>107</v>
      </c>
      <c r="C14" s="208">
        <v>15</v>
      </c>
      <c r="D14" s="19" t="s">
        <v>108</v>
      </c>
      <c r="E14" s="19" t="s">
        <v>109</v>
      </c>
      <c r="F14" s="179">
        <v>30</v>
      </c>
      <c r="G14" s="20"/>
      <c r="H14" s="21"/>
      <c r="I14" s="20"/>
      <c r="J14" s="171">
        <f>($C$14*F14)/100*I14</f>
        <v>0</v>
      </c>
      <c r="K14" s="22"/>
    </row>
    <row r="15" spans="2:11" ht="33.75">
      <c r="B15" s="206"/>
      <c r="C15" s="209"/>
      <c r="D15" s="23" t="s">
        <v>110</v>
      </c>
      <c r="E15" s="23" t="s">
        <v>111</v>
      </c>
      <c r="F15" s="180">
        <v>20</v>
      </c>
      <c r="G15" s="24"/>
      <c r="H15" s="25"/>
      <c r="I15" s="24"/>
      <c r="J15" s="172">
        <f>($C$14*F15)/100*I15</f>
        <v>0</v>
      </c>
      <c r="K15" s="26"/>
    </row>
    <row r="16" spans="2:11" ht="45" customHeight="1" thickBot="1">
      <c r="B16" s="207"/>
      <c r="C16" s="210"/>
      <c r="D16" s="27" t="s">
        <v>112</v>
      </c>
      <c r="E16" s="27" t="s">
        <v>113</v>
      </c>
      <c r="F16" s="181">
        <v>50</v>
      </c>
      <c r="G16" s="28"/>
      <c r="H16" s="29"/>
      <c r="I16" s="28"/>
      <c r="J16" s="173">
        <f>($C$14*F16)/100*I16</f>
        <v>0</v>
      </c>
      <c r="K16" s="30"/>
    </row>
    <row r="17" spans="2:11" ht="56.25">
      <c r="B17" s="205" t="s">
        <v>77</v>
      </c>
      <c r="C17" s="202">
        <v>25</v>
      </c>
      <c r="D17" s="19" t="s">
        <v>78</v>
      </c>
      <c r="E17" s="19" t="s">
        <v>79</v>
      </c>
      <c r="F17" s="179">
        <v>25</v>
      </c>
      <c r="G17" s="20"/>
      <c r="H17" s="21"/>
      <c r="I17" s="20"/>
      <c r="J17" s="171">
        <f>($C$17*F17)/100*I17</f>
        <v>0</v>
      </c>
      <c r="K17" s="22"/>
    </row>
    <row r="18" spans="2:11" ht="33.75">
      <c r="B18" s="206"/>
      <c r="C18" s="203"/>
      <c r="D18" s="23" t="s">
        <v>80</v>
      </c>
      <c r="E18" s="23" t="s">
        <v>19</v>
      </c>
      <c r="F18" s="180">
        <v>30</v>
      </c>
      <c r="G18" s="24"/>
      <c r="H18" s="25"/>
      <c r="I18" s="24"/>
      <c r="J18" s="172">
        <f>($C$17*F18)/100*I18</f>
        <v>0</v>
      </c>
      <c r="K18" s="26"/>
    </row>
    <row r="19" spans="2:11" ht="33.75">
      <c r="B19" s="206"/>
      <c r="C19" s="203"/>
      <c r="D19" s="23" t="s">
        <v>20</v>
      </c>
      <c r="E19" s="23" t="s">
        <v>21</v>
      </c>
      <c r="F19" s="180">
        <v>25</v>
      </c>
      <c r="G19" s="24"/>
      <c r="H19" s="25"/>
      <c r="I19" s="24"/>
      <c r="J19" s="172">
        <f>($C$17*F19)/100*I19</f>
        <v>0</v>
      </c>
      <c r="K19" s="26"/>
    </row>
    <row r="20" spans="2:11" ht="34.5" thickBot="1">
      <c r="B20" s="207"/>
      <c r="C20" s="204"/>
      <c r="D20" s="27" t="s">
        <v>22</v>
      </c>
      <c r="E20" s="27" t="s">
        <v>23</v>
      </c>
      <c r="F20" s="181">
        <v>20</v>
      </c>
      <c r="G20" s="28"/>
      <c r="H20" s="29"/>
      <c r="I20" s="28"/>
      <c r="J20" s="173">
        <f>($C$17*F20)/100*I20</f>
        <v>0</v>
      </c>
      <c r="K20" s="30"/>
    </row>
    <row r="21" spans="2:11" ht="33.75">
      <c r="B21" s="205" t="s">
        <v>24</v>
      </c>
      <c r="C21" s="208">
        <v>20</v>
      </c>
      <c r="D21" s="19" t="s">
        <v>25</v>
      </c>
      <c r="E21" s="19" t="s">
        <v>26</v>
      </c>
      <c r="F21" s="179">
        <v>30</v>
      </c>
      <c r="G21" s="20"/>
      <c r="H21" s="21"/>
      <c r="I21" s="20"/>
      <c r="J21" s="171">
        <f>($C$21*F21)/100*I21</f>
        <v>0</v>
      </c>
      <c r="K21" s="22"/>
    </row>
    <row r="22" spans="2:11" ht="22.5">
      <c r="B22" s="206"/>
      <c r="C22" s="209"/>
      <c r="D22" s="23" t="s">
        <v>27</v>
      </c>
      <c r="E22" s="23" t="s">
        <v>28</v>
      </c>
      <c r="F22" s="180">
        <v>50</v>
      </c>
      <c r="G22" s="24"/>
      <c r="H22" s="25"/>
      <c r="I22" s="24"/>
      <c r="J22" s="172">
        <f>($C$21*F22)/100*I22</f>
        <v>0</v>
      </c>
      <c r="K22" s="26"/>
    </row>
    <row r="23" spans="2:11" ht="33" customHeight="1" thickBot="1">
      <c r="B23" s="207"/>
      <c r="C23" s="210"/>
      <c r="D23" s="27" t="s">
        <v>29</v>
      </c>
      <c r="E23" s="27" t="s">
        <v>30</v>
      </c>
      <c r="F23" s="181">
        <v>20</v>
      </c>
      <c r="G23" s="28"/>
      <c r="H23" s="29"/>
      <c r="I23" s="28"/>
      <c r="J23" s="173">
        <f>($C$21*F23)/100*I23</f>
        <v>0</v>
      </c>
      <c r="K23" s="30"/>
    </row>
    <row r="24" spans="2:11" ht="56.25">
      <c r="B24" s="205" t="s">
        <v>114</v>
      </c>
      <c r="C24" s="208">
        <v>10</v>
      </c>
      <c r="D24" s="1" t="s">
        <v>18</v>
      </c>
      <c r="E24" s="1" t="s">
        <v>17</v>
      </c>
      <c r="F24" s="179">
        <v>50</v>
      </c>
      <c r="G24" s="20"/>
      <c r="H24" s="21"/>
      <c r="I24" s="20"/>
      <c r="J24" s="171">
        <f>($C$24*F24)/100*I24</f>
        <v>0</v>
      </c>
      <c r="K24" s="22"/>
    </row>
    <row r="25" spans="2:11" ht="57" thickBot="1">
      <c r="B25" s="207"/>
      <c r="C25" s="210"/>
      <c r="D25" s="2" t="s">
        <v>73</v>
      </c>
      <c r="E25" s="2" t="s">
        <v>115</v>
      </c>
      <c r="F25" s="181">
        <v>50</v>
      </c>
      <c r="G25" s="28"/>
      <c r="H25" s="29"/>
      <c r="I25" s="28"/>
      <c r="J25" s="173">
        <f>($C$24*F25)/100*I25</f>
        <v>0</v>
      </c>
      <c r="K25" s="30"/>
    </row>
    <row r="26" spans="2:11" ht="45">
      <c r="B26" s="205" t="s">
        <v>116</v>
      </c>
      <c r="C26" s="208">
        <v>15</v>
      </c>
      <c r="D26" s="19" t="s">
        <v>117</v>
      </c>
      <c r="E26" s="19" t="s">
        <v>118</v>
      </c>
      <c r="F26" s="179">
        <v>50</v>
      </c>
      <c r="G26" s="20"/>
      <c r="H26" s="21"/>
      <c r="I26" s="20"/>
      <c r="J26" s="171">
        <f>($C$26*F26)/100*I26</f>
        <v>0</v>
      </c>
      <c r="K26" s="22"/>
    </row>
    <row r="27" spans="2:11" ht="45">
      <c r="B27" s="206"/>
      <c r="C27" s="209"/>
      <c r="D27" s="23" t="s">
        <v>119</v>
      </c>
      <c r="E27" s="23" t="s">
        <v>120</v>
      </c>
      <c r="F27" s="180">
        <v>30</v>
      </c>
      <c r="G27" s="24"/>
      <c r="H27" s="25"/>
      <c r="I27" s="24"/>
      <c r="J27" s="172">
        <f>($C$26*F27)/100*I27</f>
        <v>0</v>
      </c>
      <c r="K27" s="26"/>
    </row>
    <row r="28" spans="2:11" ht="23.25" thickBot="1">
      <c r="B28" s="207"/>
      <c r="C28" s="210"/>
      <c r="D28" s="27" t="s">
        <v>121</v>
      </c>
      <c r="E28" s="27" t="s">
        <v>122</v>
      </c>
      <c r="F28" s="181">
        <v>20</v>
      </c>
      <c r="G28" s="28"/>
      <c r="H28" s="29"/>
      <c r="I28" s="28"/>
      <c r="J28" s="173">
        <f>($C$26*F28)/100*I28</f>
        <v>0</v>
      </c>
      <c r="K28" s="30"/>
    </row>
    <row r="29" spans="2:11" ht="24.75" thickBot="1">
      <c r="B29" s="31" t="s">
        <v>123</v>
      </c>
      <c r="C29" s="182">
        <f>+SUM(C11:C28)</f>
        <v>100</v>
      </c>
      <c r="D29" s="214"/>
      <c r="E29" s="214"/>
      <c r="F29" s="214"/>
      <c r="G29" s="214"/>
      <c r="H29" s="214"/>
      <c r="I29" s="47" t="s">
        <v>124</v>
      </c>
      <c r="J29" s="174">
        <f>SUM(J11:J28)</f>
        <v>0</v>
      </c>
      <c r="K29" s="48"/>
    </row>
    <row r="30" spans="2:11" ht="11.25">
      <c r="B30" s="195"/>
      <c r="C30" s="195"/>
      <c r="D30" s="195"/>
      <c r="E30" s="195"/>
      <c r="F30" s="195"/>
      <c r="G30" s="195"/>
      <c r="H30" s="193"/>
      <c r="I30" s="49" t="s">
        <v>125</v>
      </c>
      <c r="J30" s="175"/>
      <c r="K30" s="50"/>
    </row>
    <row r="31" spans="2:11" ht="12.75">
      <c r="B31" s="195"/>
      <c r="C31" s="195"/>
      <c r="D31" s="195"/>
      <c r="E31" s="195"/>
      <c r="F31" s="195"/>
      <c r="G31" s="195"/>
      <c r="H31" s="193"/>
      <c r="I31" s="51" t="s">
        <v>126</v>
      </c>
      <c r="J31" s="176">
        <f>J29/400</f>
        <v>0</v>
      </c>
      <c r="K31" s="52"/>
    </row>
    <row r="32" spans="2:11" ht="11.25">
      <c r="B32" s="194"/>
      <c r="C32" s="194"/>
      <c r="D32" s="194"/>
      <c r="E32" s="194"/>
      <c r="F32" s="194"/>
      <c r="G32" s="194"/>
      <c r="H32" s="32"/>
      <c r="I32" s="53"/>
      <c r="J32" s="177"/>
      <c r="K32" s="53"/>
    </row>
    <row r="33" spans="2:11" ht="22.5">
      <c r="B33" s="33" t="s">
        <v>31</v>
      </c>
      <c r="C33" s="33"/>
      <c r="D33" s="33"/>
      <c r="E33" s="33"/>
      <c r="F33" s="33"/>
      <c r="G33" s="33"/>
      <c r="H33" s="32"/>
      <c r="I33" s="34" t="s">
        <v>40</v>
      </c>
      <c r="J33" s="178">
        <f>IF(J31&lt;0.5,D52,IF(AND(J31&gt;=0.5,J31&lt;0.6),D51,IF(AND(J31&gt;=0.6,J31&lt;0.7),D50,IF(AND(J31&gt;=0.7,J31&lt;0.85),D49,D48))))</f>
        <v>0.5</v>
      </c>
      <c r="K33" s="54"/>
    </row>
    <row r="34" spans="2:11" ht="11.25" customHeight="1">
      <c r="B34" s="195"/>
      <c r="C34" s="195"/>
      <c r="D34" s="195"/>
      <c r="E34" s="195"/>
      <c r="F34" s="195"/>
      <c r="G34" s="195"/>
      <c r="H34" s="196"/>
      <c r="I34" s="55" t="s">
        <v>41</v>
      </c>
      <c r="J34" s="197">
        <f>J33*J2</f>
        <v>0</v>
      </c>
      <c r="K34" s="56"/>
    </row>
    <row r="35" spans="2:11" ht="11.25" customHeight="1">
      <c r="B35" s="195"/>
      <c r="C35" s="195"/>
      <c r="D35" s="195"/>
      <c r="E35" s="195"/>
      <c r="F35" s="195"/>
      <c r="G35" s="195"/>
      <c r="H35" s="196"/>
      <c r="I35" s="57" t="s">
        <v>42</v>
      </c>
      <c r="J35" s="198"/>
      <c r="K35" s="58"/>
    </row>
    <row r="36" spans="2:11" ht="11.25" customHeight="1">
      <c r="B36" s="195"/>
      <c r="C36" s="195"/>
      <c r="D36" s="195"/>
      <c r="E36" s="195"/>
      <c r="F36" s="195"/>
      <c r="G36" s="195"/>
      <c r="H36" s="196"/>
      <c r="I36" s="59" t="s">
        <v>43</v>
      </c>
      <c r="J36" s="199"/>
      <c r="K36" s="60"/>
    </row>
    <row r="37" spans="2:11" ht="12" customHeight="1">
      <c r="B37" s="35" t="s">
        <v>44</v>
      </c>
      <c r="C37" s="3"/>
      <c r="D37" s="3"/>
      <c r="E37" s="3"/>
      <c r="F37" s="3"/>
      <c r="G37" s="3"/>
      <c r="H37" s="3"/>
      <c r="I37" s="3"/>
      <c r="J37" s="3"/>
      <c r="K37" s="3"/>
    </row>
    <row r="38" spans="2:11" ht="12.75">
      <c r="B38" s="157" t="s">
        <v>45</v>
      </c>
      <c r="C38" s="200" t="s">
        <v>46</v>
      </c>
      <c r="D38" s="201"/>
      <c r="E38" s="160"/>
      <c r="F38" s="3"/>
      <c r="G38" s="3"/>
      <c r="H38" s="3"/>
      <c r="I38" s="3"/>
      <c r="J38" s="3"/>
      <c r="K38" s="3"/>
    </row>
    <row r="39" spans="2:11" ht="22.5">
      <c r="B39" s="161" t="s">
        <v>47</v>
      </c>
      <c r="C39" s="158" t="s">
        <v>48</v>
      </c>
      <c r="D39" s="159" t="s">
        <v>49</v>
      </c>
      <c r="E39" s="160"/>
      <c r="F39" s="3"/>
      <c r="G39" s="3"/>
      <c r="H39" s="3"/>
      <c r="I39" s="3"/>
      <c r="J39" s="3"/>
      <c r="K39" s="3"/>
    </row>
    <row r="40" spans="2:11" ht="12.75">
      <c r="B40" s="162">
        <v>1</v>
      </c>
      <c r="C40" s="163" t="s">
        <v>50</v>
      </c>
      <c r="D40" s="163" t="s">
        <v>51</v>
      </c>
      <c r="E40" s="160"/>
      <c r="F40" s="3"/>
      <c r="G40" s="3"/>
      <c r="H40" s="3"/>
      <c r="I40" s="3"/>
      <c r="J40" s="3"/>
      <c r="K40" s="3"/>
    </row>
    <row r="41" spans="2:11" ht="22.5">
      <c r="B41" s="163">
        <v>2</v>
      </c>
      <c r="C41" s="163" t="s">
        <v>52</v>
      </c>
      <c r="D41" s="163" t="s">
        <v>53</v>
      </c>
      <c r="E41" s="160"/>
      <c r="F41" s="3"/>
      <c r="G41" s="3"/>
      <c r="H41" s="3"/>
      <c r="I41" s="3"/>
      <c r="J41" s="3"/>
      <c r="K41" s="3"/>
    </row>
    <row r="42" spans="2:11" ht="12.75">
      <c r="B42" s="163">
        <v>3</v>
      </c>
      <c r="C42" s="163" t="s">
        <v>54</v>
      </c>
      <c r="D42" s="163" t="s">
        <v>55</v>
      </c>
      <c r="E42" s="160"/>
      <c r="F42" s="3"/>
      <c r="G42" s="3"/>
      <c r="H42" s="3"/>
      <c r="I42" s="3"/>
      <c r="J42" s="3"/>
      <c r="K42" s="3"/>
    </row>
    <row r="43" spans="2:11" ht="12.75">
      <c r="B43" s="163">
        <v>4</v>
      </c>
      <c r="C43" s="163" t="s">
        <v>56</v>
      </c>
      <c r="D43" s="163" t="s">
        <v>57</v>
      </c>
      <c r="E43" s="160"/>
      <c r="F43" s="3"/>
      <c r="G43" s="3"/>
      <c r="H43" s="3"/>
      <c r="I43" s="3"/>
      <c r="J43" s="3"/>
      <c r="K43" s="3"/>
    </row>
    <row r="44" spans="2:11" ht="6" customHeight="1">
      <c r="B44" s="164"/>
      <c r="C44" s="160"/>
      <c r="D44" s="160"/>
      <c r="E44" s="160"/>
      <c r="F44" s="3"/>
      <c r="G44" s="3"/>
      <c r="H44" s="3"/>
      <c r="I44" s="3"/>
      <c r="J44" s="3"/>
      <c r="K44" s="3"/>
    </row>
    <row r="45" spans="2:11" ht="12.75">
      <c r="B45" s="211" t="s">
        <v>58</v>
      </c>
      <c r="C45" s="211"/>
      <c r="D45" s="211"/>
      <c r="E45" s="211"/>
      <c r="F45" s="3"/>
      <c r="G45" s="3"/>
      <c r="H45" s="3"/>
      <c r="I45" s="3"/>
      <c r="J45" s="3"/>
      <c r="K45" s="3"/>
    </row>
    <row r="46" spans="2:11" ht="12.75">
      <c r="B46" s="212" t="s">
        <v>59</v>
      </c>
      <c r="C46" s="213" t="s">
        <v>60</v>
      </c>
      <c r="D46" s="165" t="s">
        <v>61</v>
      </c>
      <c r="E46" s="166"/>
      <c r="F46" s="3"/>
      <c r="G46" s="3"/>
      <c r="H46" s="3"/>
      <c r="I46" s="3"/>
      <c r="J46" s="3"/>
      <c r="K46" s="3"/>
    </row>
    <row r="47" spans="2:11" ht="33.75">
      <c r="B47" s="212"/>
      <c r="C47" s="213"/>
      <c r="D47" s="167" t="s">
        <v>62</v>
      </c>
      <c r="E47" s="166"/>
      <c r="F47" s="3"/>
      <c r="G47" s="3"/>
      <c r="H47" s="3"/>
      <c r="I47" s="3"/>
      <c r="J47" s="3"/>
      <c r="K47" s="3"/>
    </row>
    <row r="48" spans="2:11" ht="22.5">
      <c r="B48" s="168" t="s">
        <v>63</v>
      </c>
      <c r="C48" s="163" t="s">
        <v>64</v>
      </c>
      <c r="D48" s="169">
        <v>1</v>
      </c>
      <c r="E48" s="166"/>
      <c r="F48" s="3"/>
      <c r="G48" s="3"/>
      <c r="H48" s="3"/>
      <c r="I48" s="3"/>
      <c r="J48" s="3"/>
      <c r="K48" s="3"/>
    </row>
    <row r="49" spans="2:11" ht="22.5">
      <c r="B49" s="168" t="s">
        <v>65</v>
      </c>
      <c r="C49" s="163" t="s">
        <v>66</v>
      </c>
      <c r="D49" s="170">
        <v>0.9</v>
      </c>
      <c r="E49" s="166"/>
      <c r="F49" s="3"/>
      <c r="G49" s="3"/>
      <c r="H49" s="3"/>
      <c r="I49" s="3"/>
      <c r="J49" s="3"/>
      <c r="K49" s="3"/>
    </row>
    <row r="50" spans="2:11" ht="22.5">
      <c r="B50" s="168" t="s">
        <v>67</v>
      </c>
      <c r="C50" s="163" t="s">
        <v>68</v>
      </c>
      <c r="D50" s="170">
        <v>0.8</v>
      </c>
      <c r="E50" s="166"/>
      <c r="F50" s="3"/>
      <c r="G50" s="3"/>
      <c r="H50" s="3"/>
      <c r="I50" s="3"/>
      <c r="J50" s="3"/>
      <c r="K50" s="3"/>
    </row>
    <row r="51" spans="2:11" ht="22.5">
      <c r="B51" s="168" t="s">
        <v>69</v>
      </c>
      <c r="C51" s="163" t="s">
        <v>70</v>
      </c>
      <c r="D51" s="170">
        <v>0.7</v>
      </c>
      <c r="E51" s="166"/>
      <c r="F51" s="3"/>
      <c r="G51" s="3"/>
      <c r="H51" s="3"/>
      <c r="I51" s="3"/>
      <c r="J51" s="3"/>
      <c r="K51" s="3"/>
    </row>
    <row r="52" spans="2:11" ht="22.5">
      <c r="B52" s="168" t="s">
        <v>71</v>
      </c>
      <c r="C52" s="163" t="s">
        <v>72</v>
      </c>
      <c r="D52" s="170">
        <v>0.5</v>
      </c>
      <c r="E52" s="166"/>
      <c r="F52" s="3"/>
      <c r="G52" s="3"/>
      <c r="H52" s="3"/>
      <c r="I52" s="3"/>
      <c r="J52" s="3"/>
      <c r="K52" s="3"/>
    </row>
    <row r="53" spans="2:11" ht="12.75"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 password="8DF9" sheet="1"/>
  <protectedRanges>
    <protectedRange sqref="B5:K7" name="Intervallo2"/>
    <protectedRange sqref="G11:G28" name="Intervallo3"/>
    <protectedRange sqref="I11:I28" name="Intervallo4"/>
    <protectedRange sqref="K11:K28" name="Intervallo5"/>
  </protectedRanges>
  <mergeCells count="26">
    <mergeCell ref="B24:B25"/>
    <mergeCell ref="C24:C25"/>
    <mergeCell ref="B2:I2"/>
    <mergeCell ref="J2:K2"/>
    <mergeCell ref="B7:E7"/>
    <mergeCell ref="B11:B13"/>
    <mergeCell ref="C11:C13"/>
    <mergeCell ref="B14:B16"/>
    <mergeCell ref="C14:C16"/>
    <mergeCell ref="B17:B20"/>
    <mergeCell ref="C17:C20"/>
    <mergeCell ref="B21:B23"/>
    <mergeCell ref="C21:C23"/>
    <mergeCell ref="B45:E45"/>
    <mergeCell ref="B46:B47"/>
    <mergeCell ref="C46:C47"/>
    <mergeCell ref="B26:B28"/>
    <mergeCell ref="C26:C28"/>
    <mergeCell ref="D29:H29"/>
    <mergeCell ref="B30:G31"/>
    <mergeCell ref="H30:H31"/>
    <mergeCell ref="B32:G32"/>
    <mergeCell ref="B34:G36"/>
    <mergeCell ref="H34:H36"/>
    <mergeCell ref="J34:J36"/>
    <mergeCell ref="C38:D38"/>
  </mergeCells>
  <printOptions/>
  <pageMargins left="0.18" right="0.19" top="0.27" bottom="0.23" header="0.17" footer="0.18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421875" style="94" customWidth="1"/>
    <col min="2" max="9" width="9.140625" style="94" customWidth="1"/>
    <col min="10" max="10" width="11.7109375" style="94" customWidth="1"/>
    <col min="11" max="11" width="11.57421875" style="94" customWidth="1"/>
    <col min="12" max="16384" width="9.140625" style="94" customWidth="1"/>
  </cols>
  <sheetData>
    <row r="2" ht="12.75">
      <c r="A2" s="94" t="s">
        <v>148</v>
      </c>
    </row>
    <row r="4" spans="2:11" ht="12.75">
      <c r="B4" s="95" t="s">
        <v>81</v>
      </c>
      <c r="C4" s="96"/>
      <c r="D4" s="96"/>
      <c r="E4" s="96"/>
      <c r="F4" s="97"/>
      <c r="G4" s="98"/>
      <c r="H4" s="98"/>
      <c r="I4" s="98"/>
      <c r="J4" s="98"/>
      <c r="K4" s="99"/>
    </row>
    <row r="5" spans="2:11" ht="12.75">
      <c r="B5" s="100" t="s">
        <v>82</v>
      </c>
      <c r="C5" s="101"/>
      <c r="D5" s="101"/>
      <c r="E5" s="101"/>
      <c r="F5" s="102"/>
      <c r="G5" s="103" t="s">
        <v>129</v>
      </c>
      <c r="H5" s="103"/>
      <c r="I5" s="103"/>
      <c r="J5" s="103"/>
      <c r="K5" s="104"/>
    </row>
    <row r="6" spans="2:11" ht="12.75">
      <c r="B6" s="100" t="s">
        <v>127</v>
      </c>
      <c r="C6" s="101"/>
      <c r="D6" s="101"/>
      <c r="E6" s="101"/>
      <c r="F6" s="102"/>
      <c r="G6" s="103"/>
      <c r="H6" s="103"/>
      <c r="I6" s="103"/>
      <c r="J6" s="103"/>
      <c r="K6" s="104"/>
    </row>
    <row r="7" spans="2:11" ht="12.75">
      <c r="B7" s="105" t="s">
        <v>149</v>
      </c>
      <c r="C7" s="106"/>
      <c r="D7" s="106"/>
      <c r="E7" s="106"/>
      <c r="F7" s="107"/>
      <c r="G7" s="108"/>
      <c r="H7" s="108"/>
      <c r="I7" s="108"/>
      <c r="J7" s="108"/>
      <c r="K7" s="109"/>
    </row>
    <row r="8" ht="13.5" thickBot="1"/>
    <row r="9" spans="2:11" ht="13.5" thickBot="1">
      <c r="B9" s="117" t="s">
        <v>150</v>
      </c>
      <c r="C9" s="118"/>
      <c r="D9" s="118"/>
      <c r="E9" s="118"/>
      <c r="F9" s="118"/>
      <c r="G9" s="118"/>
      <c r="H9" s="118"/>
      <c r="I9" s="118"/>
      <c r="J9" s="118"/>
      <c r="K9" s="183"/>
    </row>
    <row r="10" ht="12.75">
      <c r="K10" s="119"/>
    </row>
    <row r="11" spans="2:11" ht="12.75">
      <c r="B11" s="120" t="s">
        <v>151</v>
      </c>
      <c r="C11" s="121"/>
      <c r="D11" s="121"/>
      <c r="E11" s="121"/>
      <c r="F11" s="122"/>
      <c r="G11" s="122">
        <f>'[1]SCHEDA obiettivo D resp strut'!J17</f>
        <v>0</v>
      </c>
      <c r="H11" s="121"/>
      <c r="I11" s="121"/>
      <c r="J11" s="121"/>
      <c r="K11" s="123"/>
    </row>
    <row r="12" spans="2:11" ht="12.75">
      <c r="B12" s="124" t="s">
        <v>152</v>
      </c>
      <c r="C12" s="125"/>
      <c r="D12" s="125"/>
      <c r="E12" s="125"/>
      <c r="F12" s="126"/>
      <c r="G12" s="126">
        <f>'[1]Scheda comportamenti D resp str'!J34</f>
        <v>0</v>
      </c>
      <c r="H12" s="125"/>
      <c r="I12" s="125"/>
      <c r="J12" s="125"/>
      <c r="K12" s="127"/>
    </row>
    <row r="13" spans="2:11" ht="13.5" thickBot="1">
      <c r="B13" s="124" t="s">
        <v>153</v>
      </c>
      <c r="C13" s="125"/>
      <c r="D13" s="125"/>
      <c r="E13" s="125"/>
      <c r="F13" s="126"/>
      <c r="G13" s="126">
        <f>+SUM(G11:G12)</f>
        <v>0</v>
      </c>
      <c r="H13" s="125"/>
      <c r="I13" s="125"/>
      <c r="J13" s="125"/>
      <c r="K13" s="127"/>
    </row>
    <row r="14" spans="2:11" ht="25.5" customHeight="1" thickTop="1">
      <c r="B14" s="128" t="s">
        <v>154</v>
      </c>
      <c r="C14" s="129"/>
      <c r="D14" s="129"/>
      <c r="E14" s="129"/>
      <c r="F14" s="129"/>
      <c r="G14" s="130">
        <f>(G12+G11)*K9</f>
        <v>0</v>
      </c>
      <c r="H14" s="129"/>
      <c r="I14" s="129"/>
      <c r="J14" s="129"/>
      <c r="K14" s="131"/>
    </row>
  </sheetData>
  <sheetProtection password="8DF9" sheet="1"/>
  <protectedRanges>
    <protectedRange sqref="C4:K7" name="Intervallo1_1"/>
    <protectedRange sqref="K9" name="Intervallo2_1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view="pageBreakPreview" zoomScale="60" zoomScalePageLayoutView="0" workbookViewId="0" topLeftCell="A1">
      <selection activeCell="A4" sqref="A4"/>
    </sheetView>
  </sheetViews>
  <sheetFormatPr defaultColWidth="9.28125" defaultRowHeight="24.75" customHeight="1"/>
  <cols>
    <col min="1" max="1" width="150.7109375" style="112" customWidth="1"/>
    <col min="2" max="16384" width="9.28125" style="112" customWidth="1"/>
  </cols>
  <sheetData>
    <row r="1" ht="24.75" customHeight="1">
      <c r="A1" s="113" t="s">
        <v>132</v>
      </c>
    </row>
    <row r="2" ht="13.5" customHeight="1">
      <c r="A2" s="114"/>
    </row>
    <row r="3" ht="24.75" customHeight="1">
      <c r="A3" s="114" t="s">
        <v>133</v>
      </c>
    </row>
    <row r="4" ht="24.75" customHeight="1">
      <c r="A4" s="114" t="s">
        <v>134</v>
      </c>
    </row>
    <row r="5" ht="30" customHeight="1">
      <c r="A5" s="114" t="s">
        <v>135</v>
      </c>
    </row>
    <row r="6" ht="24.75" customHeight="1">
      <c r="A6" s="114" t="s">
        <v>136</v>
      </c>
    </row>
    <row r="7" ht="24.75" customHeight="1">
      <c r="A7" s="114"/>
    </row>
    <row r="8" ht="24.75" customHeight="1">
      <c r="A8" s="114" t="s">
        <v>137</v>
      </c>
    </row>
    <row r="9" ht="34.5" customHeight="1">
      <c r="A9" s="114" t="s">
        <v>138</v>
      </c>
    </row>
    <row r="10" ht="24.75" customHeight="1">
      <c r="A10" s="114" t="s">
        <v>139</v>
      </c>
    </row>
    <row r="11" ht="13.5" customHeight="1">
      <c r="A11" s="114"/>
    </row>
    <row r="12" ht="24.75" customHeight="1">
      <c r="A12" s="114" t="s">
        <v>140</v>
      </c>
    </row>
    <row r="13" ht="51" customHeight="1">
      <c r="A13" s="115" t="s">
        <v>141</v>
      </c>
    </row>
    <row r="14" ht="24.75" customHeight="1">
      <c r="A14" s="114" t="s">
        <v>142</v>
      </c>
    </row>
    <row r="15" ht="24.75" customHeight="1">
      <c r="A15" s="114" t="s">
        <v>143</v>
      </c>
    </row>
    <row r="16" ht="24.75" customHeight="1">
      <c r="A16" s="114" t="s">
        <v>144</v>
      </c>
    </row>
    <row r="17" ht="24.75" customHeight="1">
      <c r="A17" s="114" t="s">
        <v>145</v>
      </c>
    </row>
    <row r="18" ht="24.75" customHeight="1">
      <c r="A18" s="114" t="s">
        <v>146</v>
      </c>
    </row>
    <row r="19" ht="24.75" customHeight="1">
      <c r="A19" s="114" t="s">
        <v>147</v>
      </c>
    </row>
    <row r="20" ht="24.75" customHeight="1">
      <c r="A20" s="116" t="s">
        <v>139</v>
      </c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lastPrinted>2016-03-02T09:41:27Z</cp:lastPrinted>
  <dcterms:created xsi:type="dcterms:W3CDTF">2014-11-14T17:12:20Z</dcterms:created>
  <dcterms:modified xsi:type="dcterms:W3CDTF">2017-03-28T11:15:08Z</dcterms:modified>
  <cp:category/>
  <cp:version/>
  <cp:contentType/>
  <cp:contentStatus/>
</cp:coreProperties>
</file>