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D non resp. obiett. op" sheetId="1" r:id="rId1"/>
    <sheet name="D non resp. obiett. comp." sheetId="2" r:id="rId2"/>
    <sheet name="Riepilogo valutazione" sheetId="3" r:id="rId3"/>
    <sheet name="RELAZIONE DI SINTESI" sheetId="4" r:id="rId4"/>
  </sheets>
  <externalReferences>
    <externalReference r:id="rId7"/>
  </externalReferences>
  <definedNames>
    <definedName name="_xlnm.Print_Area" localSheetId="1">'D non resp. obiett. comp.'!$A$1:$J$44</definedName>
    <definedName name="_xlnm.Print_Area" localSheetId="0">'D non resp. obiett. op'!$A$1:$J$24</definedName>
  </definedNames>
  <calcPr fullCalcOnLoad="1"/>
</workbook>
</file>

<file path=xl/sharedStrings.xml><?xml version="1.0" encoding="utf-8"?>
<sst xmlns="http://schemas.openxmlformats.org/spreadsheetml/2006/main" count="151" uniqueCount="133">
  <si>
    <t>efficacia delle azioni</t>
  </si>
  <si>
    <t>ascolto dell'utente e studio richieste</t>
  </si>
  <si>
    <t>(1) [l'importo indicato è lordo]</t>
  </si>
  <si>
    <t>Data: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</si>
  <si>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</si>
  <si>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</si>
  <si>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</si>
  <si>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</si>
  <si>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</si>
  <si>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</si>
  <si>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</si>
  <si>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</si>
  <si>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</si>
  <si>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</si>
  <si>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</si>
  <si>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</si>
  <si>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</si>
  <si>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</si>
  <si>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</si>
  <si>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</si>
  <si>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</si>
  <si>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</si>
  <si>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</si>
  <si>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</si>
  <si>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</si>
  <si>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</si>
  <si>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</si>
  <si>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ha ridotto il numero di criticità e di problemi?</t>
  </si>
  <si>
    <t>Orientamento al cliente (interno/esterno)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</si>
  <si>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</si>
  <si>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</si>
  <si>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</si>
  <si>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</si>
  <si>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</si>
  <si>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</si>
  <si>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</si>
  <si>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</si>
  <si>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</si>
  <si>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</si>
  <si>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</si>
  <si>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</si>
  <si>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</si>
  <si>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</si>
  <si>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</si>
  <si>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</si>
  <si>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</si>
  <si>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</si>
  <si>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</si>
  <si>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</si>
  <si>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</si>
  <si>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</si>
  <si>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</si>
  <si>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</si>
  <si>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</si>
  <si>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</si>
  <si>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</si>
  <si>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</si>
  <si>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</si>
  <si>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</si>
  <si>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</si>
  <si>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</si>
  <si>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</si>
  <si>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</si>
  <si>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</si>
  <si>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</si>
  <si>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</si>
  <si>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</si>
  <si>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</si>
  <si>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</si>
  <si>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</si>
  <si>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</si>
  <si>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</si>
  <si>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</si>
  <si>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</si>
  <si>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</si>
  <si>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</si>
  <si>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</si>
  <si>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</si>
  <si>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</si>
  <si>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</si>
  <si>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Nome del soggetto che valuta: Dott.</t>
  </si>
  <si>
    <r>
      <t xml:space="preserve">PESO: 50% DI UN TERZO DELL’INDENNITA’ DI RESPONSABILITA’, PARI A  </t>
    </r>
    <r>
      <rPr>
        <b/>
        <vertAlign val="superscript"/>
        <sz val="12"/>
        <rFont val="Calibri"/>
        <family val="2"/>
      </rPr>
      <t>(1)</t>
    </r>
    <r>
      <rPr>
        <b/>
        <sz val="12"/>
        <rFont val="Calibri"/>
        <family val="2"/>
      </rPr>
      <t xml:space="preserve">:  </t>
    </r>
  </si>
  <si>
    <t>Nome del soggetto (cat. D) valutato:</t>
  </si>
  <si>
    <t>Obiettivi</t>
  </si>
  <si>
    <t>Peso (%)</t>
  </si>
  <si>
    <t>Somma corrispondente ex ante</t>
  </si>
  <si>
    <t>Punteggio Auto</t>
  </si>
  <si>
    <t>Punteggio Valutazione (*)</t>
  </si>
  <si>
    <t>Percentuale (**) (%)</t>
  </si>
  <si>
    <t>Somma corrispondente ex post</t>
  </si>
  <si>
    <t>valutazione (*)</t>
  </si>
  <si>
    <t xml:space="preserve">Ob. 1: </t>
  </si>
  <si>
    <t>……</t>
  </si>
  <si>
    <t>….</t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</si>
  <si>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</si>
  <si>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</si>
  <si>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</si>
  <si>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</si>
  <si>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</si>
  <si>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</si>
  <si>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</si>
  <si>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</si>
  <si>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,</t>
  </si>
  <si>
    <t>Percentuale (**):</t>
  </si>
  <si>
    <t>(fino a 60% del premio)</t>
  </si>
  <si>
    <t>(da 61% a 80% del premio)</t>
  </si>
  <si>
    <t>(da 81% a 90%  del premio)</t>
  </si>
  <si>
    <t>(da 91% a 100% del premio)</t>
  </si>
  <si>
    <t xml:space="preserve">SCHEDA PER LA VALUTAZIONE DEGLI OBIETTIVI OPERATIVI: D NON RESPONSABILE DI STRUTTURA CON INCARICO </t>
  </si>
  <si>
    <t>PESO: 50% DI UN TERZO DELL’INDENNITA’ DI RESPONSABILITA’, PARI A</t>
  </si>
  <si>
    <t>interpretazione delle missioni di Ateneo</t>
  </si>
  <si>
    <t>interpreta il proprio ruolo in funzione del contributo alle missioni dell'Ateneo?</t>
  </si>
  <si>
    <t>utilizzo appropriato tecniche di PeC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</si>
  <si>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</si>
  <si>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</si>
  <si>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</si>
  <si>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</si>
  <si>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</si>
  <si>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</si>
  <si>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</si>
  <si>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</si>
  <si>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</si>
  <si>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</si>
  <si>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 cliente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</si>
  <si>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</si>
  <si>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</si>
  <si>
    <t>RELAZIONE SINTETICA SUGLI OBIETTIVI OPERATIVI E SUGLI OBIETTIVI CONNESSI A COMPETENZE E COMPORTAMENTI</t>
  </si>
  <si>
    <t>RISULTATO VALUTAZIONE DEL PERSONALE D NON RESPONSABILE DI STRUTTURA CON INCARICO DI RESPONSABILITA'</t>
  </si>
  <si>
    <t>Nome del soggetto valutatore: Dott.</t>
  </si>
  <si>
    <t>Nome del soggetto valutato:</t>
  </si>
  <si>
    <t>Obiettivi operativi: premio attribuito</t>
  </si>
  <si>
    <t>Obiettivi di comportamento: premio attribuito</t>
  </si>
  <si>
    <t>Totale premio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</si>
</sst>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vertAlign val="subscript"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vertAlign val="superscript"/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4" fillId="34" borderId="0" xfId="0" applyFont="1" applyFill="1" applyAlignment="1">
      <alignment/>
    </xf>
    <xf numFmtId="0" fontId="5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7" fillId="34" borderId="16" xfId="0" applyFont="1" applyFill="1" applyBorder="1" applyAlignment="1">
      <alignment vertical="center"/>
    </xf>
    <xf numFmtId="10" fontId="3" fillId="33" borderId="30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vertical="center" wrapText="1"/>
    </xf>
    <xf numFmtId="10" fontId="3" fillId="3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/>
    </xf>
    <xf numFmtId="0" fontId="7" fillId="3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7" fillId="34" borderId="31" xfId="0" applyFont="1" applyFill="1" applyBorder="1" applyAlignment="1">
      <alignment vertical="center"/>
    </xf>
    <xf numFmtId="172" fontId="6" fillId="33" borderId="11" xfId="0" applyNumberFormat="1" applyFont="1" applyFill="1" applyBorder="1" applyAlignment="1">
      <alignment horizontal="center"/>
    </xf>
    <xf numFmtId="0" fontId="7" fillId="34" borderId="32" xfId="0" applyFont="1" applyFill="1" applyBorder="1" applyAlignment="1">
      <alignment vertical="center"/>
    </xf>
    <xf numFmtId="172" fontId="6" fillId="33" borderId="30" xfId="0" applyNumberFormat="1" applyFont="1" applyFill="1" applyBorder="1" applyAlignment="1">
      <alignment horizontal="center"/>
    </xf>
    <xf numFmtId="0" fontId="7" fillId="34" borderId="33" xfId="0" applyFont="1" applyFill="1" applyBorder="1" applyAlignment="1">
      <alignment vertical="center"/>
    </xf>
    <xf numFmtId="172" fontId="6" fillId="33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7" fillId="33" borderId="3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9" fontId="4" fillId="0" borderId="0" xfId="50" applyFont="1" applyAlignment="1">
      <alignment/>
    </xf>
    <xf numFmtId="0" fontId="4" fillId="34" borderId="3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5" fillId="34" borderId="34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36" xfId="0" applyFont="1" applyFill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172" fontId="4" fillId="34" borderId="14" xfId="0" applyNumberFormat="1" applyFont="1" applyFill="1" applyBorder="1" applyAlignment="1" applyProtection="1">
      <alignment horizontal="center" vertical="center" wrapText="1"/>
      <protection/>
    </xf>
    <xf numFmtId="172" fontId="10" fillId="34" borderId="14" xfId="0" applyNumberFormat="1" applyFont="1" applyFill="1" applyBorder="1" applyAlignment="1" applyProtection="1">
      <alignment horizontal="right" vertical="center" wrapText="1"/>
      <protection/>
    </xf>
    <xf numFmtId="172" fontId="6" fillId="34" borderId="14" xfId="0" applyNumberFormat="1" applyFont="1" applyFill="1" applyBorder="1" applyAlignment="1" applyProtection="1">
      <alignment horizontal="right" vertical="center" wrapText="1"/>
      <protection/>
    </xf>
    <xf numFmtId="9" fontId="5" fillId="34" borderId="14" xfId="5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vertical="center" wrapText="1"/>
      <protection/>
    </xf>
    <xf numFmtId="0" fontId="5" fillId="34" borderId="17" xfId="0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7" fillId="34" borderId="2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9" fontId="3" fillId="34" borderId="0" xfId="0" applyNumberFormat="1" applyFont="1" applyFill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vertical="top" wrapText="1"/>
      <protection/>
    </xf>
    <xf numFmtId="9" fontId="3" fillId="0" borderId="17" xfId="0" applyNumberFormat="1" applyFont="1" applyBorder="1" applyAlignment="1" applyProtection="1">
      <alignment horizontal="center" vertical="top" wrapText="1"/>
      <protection/>
    </xf>
    <xf numFmtId="9" fontId="3" fillId="0" borderId="14" xfId="0" applyNumberFormat="1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1" fontId="7" fillId="34" borderId="28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34" borderId="19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164" fontId="4" fillId="34" borderId="18" xfId="43" applyNumberFormat="1" applyFont="1" applyFill="1" applyBorder="1" applyAlignment="1">
      <alignment horizontal="center" vertical="center" wrapText="1"/>
    </xf>
    <xf numFmtId="164" fontId="4" fillId="34" borderId="20" xfId="4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2" fontId="5" fillId="34" borderId="15" xfId="0" applyNumberFormat="1" applyFont="1" applyFill="1" applyBorder="1" applyAlignment="1" applyProtection="1">
      <alignment horizontal="center" vertical="center"/>
      <protection/>
    </xf>
    <xf numFmtId="172" fontId="5" fillId="34" borderId="16" xfId="0" applyNumberFormat="1" applyFont="1" applyFill="1" applyBorder="1" applyAlignment="1" applyProtection="1">
      <alignment horizontal="center" vertical="center"/>
      <protection/>
    </xf>
    <xf numFmtId="172" fontId="5" fillId="34" borderId="17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left" vertical="center"/>
    </xf>
    <xf numFmtId="10" fontId="3" fillId="34" borderId="16" xfId="0" applyNumberFormat="1" applyFont="1" applyFill="1" applyBorder="1" applyAlignment="1" applyProtection="1">
      <alignment horizontal="center" vertical="center"/>
      <protection/>
    </xf>
    <xf numFmtId="10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 applyProtection="1">
      <alignment vertical="center"/>
      <protection/>
    </xf>
    <xf numFmtId="0" fontId="3" fillId="34" borderId="2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9" fillId="0" borderId="0" xfId="0" applyFont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vertical="center" wrapText="1"/>
      <protection locked="0"/>
    </xf>
    <xf numFmtId="9" fontId="4" fillId="0" borderId="14" xfId="5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7" fillId="33" borderId="32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30" xfId="0" applyFont="1" applyFill="1" applyBorder="1" applyAlignment="1" applyProtection="1">
      <alignment horizontal="left" vertical="center" wrapText="1"/>
      <protection locked="0"/>
    </xf>
    <xf numFmtId="0" fontId="7" fillId="33" borderId="33" xfId="0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3" fillId="33" borderId="13" xfId="0" applyFont="1" applyFill="1" applyBorder="1" applyAlignment="1" applyProtection="1">
      <alignment vertical="center" wrapText="1"/>
      <protection locked="0"/>
    </xf>
    <xf numFmtId="0" fontId="7" fillId="33" borderId="31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left" wrapText="1"/>
      <protection locked="0"/>
    </xf>
    <xf numFmtId="0" fontId="7" fillId="33" borderId="0" xfId="0" applyFont="1" applyFill="1" applyBorder="1" applyAlignment="1" applyProtection="1">
      <alignment horizontal="left" wrapText="1"/>
      <protection locked="0"/>
    </xf>
    <xf numFmtId="0" fontId="7" fillId="33" borderId="30" xfId="0" applyFont="1" applyFill="1" applyBorder="1" applyAlignment="1" applyProtection="1">
      <alignment horizontal="left" wrapText="1"/>
      <protection locked="0"/>
    </xf>
    <xf numFmtId="0" fontId="7" fillId="33" borderId="33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legati.unina.it/ateneo/modulistica/ursta/D_NON_RESP_SchedaValuta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obiettivi operativi"/>
      <sheetName val="D obiettivi comportamento"/>
      <sheetName val="Riepilogo valutaz D"/>
    </sheetNames>
    <sheetDataSet>
      <sheetData sheetId="0">
        <row r="17">
          <cell r="J17">
            <v>0</v>
          </cell>
        </row>
      </sheetData>
      <sheetData sheetId="1">
        <row r="26">
          <cell r="J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40.00390625" style="9" customWidth="1"/>
    <col min="2" max="2" width="12.00390625" style="9" customWidth="1"/>
    <col min="3" max="3" width="20.421875" style="9" customWidth="1"/>
    <col min="4" max="4" width="16.7109375" style="9" customWidth="1"/>
    <col min="5" max="5" width="1.57421875" style="9" customWidth="1"/>
    <col min="6" max="6" width="17.57421875" style="9" customWidth="1"/>
    <col min="7" max="7" width="9.140625" style="9" customWidth="1"/>
    <col min="8" max="8" width="1.421875" style="9" bestFit="1" customWidth="1"/>
    <col min="9" max="9" width="9.140625" style="9" customWidth="1"/>
    <col min="10" max="10" width="19.421875" style="9" bestFit="1" customWidth="1"/>
    <col min="11" max="16384" width="9.140625" style="9" customWidth="1"/>
  </cols>
  <sheetData>
    <row r="1" spans="1:12" ht="27" customHeight="1">
      <c r="A1" s="132" t="s">
        <v>108</v>
      </c>
      <c r="B1" s="133"/>
      <c r="C1" s="133"/>
      <c r="D1" s="133"/>
      <c r="E1" s="133"/>
      <c r="F1" s="133"/>
      <c r="G1" s="133"/>
      <c r="H1" s="133"/>
      <c r="I1" s="133"/>
      <c r="J1" s="134"/>
      <c r="K1" s="8"/>
      <c r="L1" s="8"/>
    </row>
    <row r="2" spans="1:12" ht="15.75">
      <c r="A2" s="149" t="s">
        <v>81</v>
      </c>
      <c r="B2" s="150"/>
      <c r="C2" s="150"/>
      <c r="D2" s="150"/>
      <c r="E2" s="150"/>
      <c r="F2" s="150"/>
      <c r="G2" s="150"/>
      <c r="H2" s="150"/>
      <c r="I2" s="151"/>
      <c r="J2" s="152"/>
      <c r="K2" s="10"/>
      <c r="L2" s="10"/>
    </row>
    <row r="3" spans="1:12" ht="15.75">
      <c r="A3" s="1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>
      <c r="A4" s="12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189" t="s">
        <v>3</v>
      </c>
      <c r="B5" s="190"/>
      <c r="C5" s="190"/>
      <c r="D5" s="190"/>
      <c r="E5" s="191"/>
      <c r="F5" s="191"/>
      <c r="G5" s="191"/>
      <c r="H5" s="191"/>
      <c r="I5" s="191"/>
      <c r="J5" s="192"/>
      <c r="K5" s="13"/>
      <c r="L5" s="10"/>
    </row>
    <row r="6" spans="1:12" ht="15">
      <c r="A6" s="193" t="s">
        <v>80</v>
      </c>
      <c r="B6" s="194"/>
      <c r="C6" s="194"/>
      <c r="D6" s="194"/>
      <c r="E6" s="194"/>
      <c r="F6" s="194"/>
      <c r="G6" s="194"/>
      <c r="H6" s="194"/>
      <c r="I6" s="194"/>
      <c r="J6" s="195"/>
      <c r="K6" s="13"/>
      <c r="L6" s="10"/>
    </row>
    <row r="7" spans="1:12" ht="15">
      <c r="A7" s="196" t="s">
        <v>82</v>
      </c>
      <c r="B7" s="197"/>
      <c r="C7" s="197"/>
      <c r="D7" s="197"/>
      <c r="E7" s="198"/>
      <c r="F7" s="198"/>
      <c r="G7" s="198"/>
      <c r="H7" s="198"/>
      <c r="I7" s="198"/>
      <c r="J7" s="199"/>
      <c r="K7" s="13"/>
      <c r="L7" s="10"/>
    </row>
    <row r="8" spans="1:12" ht="15.75">
      <c r="A8" s="14"/>
      <c r="B8" s="14"/>
      <c r="C8" s="14"/>
      <c r="D8" s="10"/>
      <c r="E8" s="147"/>
      <c r="F8" s="147"/>
      <c r="G8" s="147"/>
      <c r="H8" s="147"/>
      <c r="I8" s="148"/>
      <c r="J8" s="148"/>
      <c r="K8" s="10"/>
      <c r="L8" s="10"/>
    </row>
    <row r="9" spans="1:12" ht="15">
      <c r="A9" s="15" t="s">
        <v>4</v>
      </c>
      <c r="B9" s="15" t="s">
        <v>5</v>
      </c>
      <c r="C9" s="15" t="s">
        <v>6</v>
      </c>
      <c r="D9" s="15" t="s">
        <v>7</v>
      </c>
      <c r="E9" s="16"/>
      <c r="F9" s="136" t="s">
        <v>8</v>
      </c>
      <c r="G9" s="136"/>
      <c r="H9" s="137" t="s">
        <v>9</v>
      </c>
      <c r="I9" s="137"/>
      <c r="J9" s="15" t="s">
        <v>10</v>
      </c>
      <c r="K9" s="10"/>
      <c r="L9" s="10"/>
    </row>
    <row r="10" spans="1:12" ht="15">
      <c r="A10" s="138" t="s">
        <v>83</v>
      </c>
      <c r="B10" s="138" t="s">
        <v>84</v>
      </c>
      <c r="C10" s="139" t="s">
        <v>85</v>
      </c>
      <c r="D10" s="17" t="s">
        <v>86</v>
      </c>
      <c r="E10" s="140"/>
      <c r="F10" s="138" t="s">
        <v>87</v>
      </c>
      <c r="G10" s="139"/>
      <c r="H10" s="141" t="s">
        <v>88</v>
      </c>
      <c r="I10" s="142"/>
      <c r="J10" s="135" t="s">
        <v>89</v>
      </c>
      <c r="K10" s="10"/>
      <c r="L10" s="10"/>
    </row>
    <row r="11" spans="1:12" ht="15">
      <c r="A11" s="138"/>
      <c r="B11" s="138"/>
      <c r="C11" s="139"/>
      <c r="D11" s="18" t="s">
        <v>90</v>
      </c>
      <c r="E11" s="140"/>
      <c r="F11" s="138"/>
      <c r="G11" s="139"/>
      <c r="H11" s="143"/>
      <c r="I11" s="144"/>
      <c r="J11" s="135"/>
      <c r="K11" s="10"/>
      <c r="L11" s="10"/>
    </row>
    <row r="12" spans="1:12" ht="15">
      <c r="A12" s="138"/>
      <c r="B12" s="138"/>
      <c r="C12" s="139"/>
      <c r="D12" s="19"/>
      <c r="E12" s="140"/>
      <c r="F12" s="138"/>
      <c r="G12" s="139"/>
      <c r="H12" s="145"/>
      <c r="I12" s="146"/>
      <c r="J12" s="135"/>
      <c r="K12" s="10"/>
      <c r="L12" s="10"/>
    </row>
    <row r="13" spans="1:12" ht="15.75">
      <c r="A13" s="179" t="s">
        <v>91</v>
      </c>
      <c r="B13" s="180"/>
      <c r="C13" s="87">
        <f>B13*$I$2</f>
        <v>0</v>
      </c>
      <c r="D13" s="181"/>
      <c r="E13" s="182"/>
      <c r="F13" s="183"/>
      <c r="G13" s="183"/>
      <c r="H13" s="184"/>
      <c r="I13" s="184"/>
      <c r="J13" s="88">
        <f>C13*H13/100</f>
        <v>0</v>
      </c>
      <c r="K13" s="10"/>
      <c r="L13" s="10"/>
    </row>
    <row r="14" spans="1:12" ht="15.75">
      <c r="A14" s="179" t="s">
        <v>92</v>
      </c>
      <c r="B14" s="180"/>
      <c r="C14" s="87">
        <f>B14*$I$2</f>
        <v>0</v>
      </c>
      <c r="D14" s="181"/>
      <c r="E14" s="182"/>
      <c r="F14" s="183"/>
      <c r="G14" s="183"/>
      <c r="H14" s="185"/>
      <c r="I14" s="185"/>
      <c r="J14" s="88">
        <f>C14*H14/100</f>
        <v>0</v>
      </c>
      <c r="K14" s="10"/>
      <c r="L14" s="10"/>
    </row>
    <row r="15" spans="1:12" ht="15.75">
      <c r="A15" s="179" t="s">
        <v>92</v>
      </c>
      <c r="B15" s="180"/>
      <c r="C15" s="87">
        <f>B15*$I$2</f>
        <v>0</v>
      </c>
      <c r="D15" s="181"/>
      <c r="E15" s="182"/>
      <c r="F15" s="183"/>
      <c r="G15" s="183"/>
      <c r="H15" s="185"/>
      <c r="I15" s="185"/>
      <c r="J15" s="88">
        <f>C15*H15/100</f>
        <v>0</v>
      </c>
      <c r="K15" s="10"/>
      <c r="L15" s="10"/>
    </row>
    <row r="16" spans="1:12" ht="15.75">
      <c r="A16" s="179" t="s">
        <v>93</v>
      </c>
      <c r="B16" s="180"/>
      <c r="C16" s="87">
        <f>B16*$I$2</f>
        <v>0</v>
      </c>
      <c r="D16" s="181"/>
      <c r="E16" s="182"/>
      <c r="F16" s="186"/>
      <c r="G16" s="187"/>
      <c r="H16" s="188"/>
      <c r="I16" s="187"/>
      <c r="J16" s="88">
        <f>C16*H16/100</f>
        <v>0</v>
      </c>
      <c r="K16" s="10"/>
      <c r="L16" s="10"/>
    </row>
    <row r="17" spans="1:12" ht="15.75">
      <c r="A17" s="20" t="s">
        <v>43</v>
      </c>
      <c r="B17" s="90">
        <f>SUM(B13:B16)</f>
        <v>0</v>
      </c>
      <c r="C17" s="10"/>
      <c r="D17" s="10"/>
      <c r="E17" s="10"/>
      <c r="F17" s="129"/>
      <c r="G17" s="129"/>
      <c r="H17" s="129"/>
      <c r="I17" s="130"/>
      <c r="J17" s="89">
        <f>SUM(J13:J16)</f>
        <v>0</v>
      </c>
      <c r="K17" s="10"/>
      <c r="L17" s="10"/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>
      <c r="A19" s="21" t="s">
        <v>51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91" t="s">
        <v>52</v>
      </c>
      <c r="B20" s="92" t="s">
        <v>94</v>
      </c>
      <c r="C20" s="131" t="s">
        <v>95</v>
      </c>
      <c r="D20" s="93" t="s">
        <v>96</v>
      </c>
      <c r="E20" s="94"/>
      <c r="F20" s="92" t="s">
        <v>97</v>
      </c>
      <c r="G20" s="10"/>
      <c r="H20" s="10"/>
      <c r="I20" s="10"/>
      <c r="J20" s="10"/>
      <c r="K20" s="10"/>
      <c r="L20" s="10"/>
    </row>
    <row r="21" spans="1:12" ht="38.25">
      <c r="A21" s="95" t="s">
        <v>98</v>
      </c>
      <c r="B21" s="96" t="s">
        <v>99</v>
      </c>
      <c r="C21" s="131"/>
      <c r="D21" s="97" t="s">
        <v>100</v>
      </c>
      <c r="E21" s="98"/>
      <c r="F21" s="96" t="s">
        <v>101</v>
      </c>
      <c r="G21" s="10"/>
      <c r="H21" s="10" t="s">
        <v>102</v>
      </c>
      <c r="I21" s="10"/>
      <c r="J21" s="10"/>
      <c r="K21" s="10"/>
      <c r="L21" s="10"/>
    </row>
    <row r="22" spans="1:12" ht="25.5">
      <c r="A22" s="95" t="s">
        <v>103</v>
      </c>
      <c r="B22" s="99" t="s">
        <v>104</v>
      </c>
      <c r="C22" s="100" t="s">
        <v>105</v>
      </c>
      <c r="D22" s="101" t="s">
        <v>106</v>
      </c>
      <c r="E22" s="98"/>
      <c r="F22" s="99" t="s">
        <v>107</v>
      </c>
      <c r="G22" s="10"/>
      <c r="H22" s="10"/>
      <c r="I22" s="10"/>
      <c r="J22" s="10"/>
      <c r="K22" s="10"/>
      <c r="L22" s="10"/>
    </row>
    <row r="23" spans="1:12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sheetProtection password="8DF9" sheet="1" formatColumns="0" formatRows="0" insertRows="0"/>
  <protectedRanges>
    <protectedRange sqref="A13:B16" name="Intervallo3"/>
    <protectedRange sqref="A5:J7" name="Intervallo1"/>
    <protectedRange sqref="D13:I16" name="Intervallo4"/>
  </protectedRanges>
  <mergeCells count="29">
    <mergeCell ref="H10:I12"/>
    <mergeCell ref="A7:D7"/>
    <mergeCell ref="E8:F8"/>
    <mergeCell ref="G8:H8"/>
    <mergeCell ref="I8:J8"/>
    <mergeCell ref="A2:H2"/>
    <mergeCell ref="I2:J2"/>
    <mergeCell ref="A5:D5"/>
    <mergeCell ref="A6:J6"/>
    <mergeCell ref="H14:I14"/>
    <mergeCell ref="F15:G15"/>
    <mergeCell ref="H15:I15"/>
    <mergeCell ref="F9:G9"/>
    <mergeCell ref="H9:I9"/>
    <mergeCell ref="A10:A12"/>
    <mergeCell ref="B10:B12"/>
    <mergeCell ref="C10:C12"/>
    <mergeCell ref="E10:E12"/>
    <mergeCell ref="F10:G12"/>
    <mergeCell ref="F16:G16"/>
    <mergeCell ref="H16:I16"/>
    <mergeCell ref="F17:G17"/>
    <mergeCell ref="H17:I17"/>
    <mergeCell ref="C20:C21"/>
    <mergeCell ref="A1:J1"/>
    <mergeCell ref="J10:J12"/>
    <mergeCell ref="F13:G13"/>
    <mergeCell ref="H13:I13"/>
    <mergeCell ref="F14:G14"/>
  </mergeCells>
  <printOptions/>
  <pageMargins left="0.7" right="0.7" top="0.75" bottom="0.75" header="0.3" footer="0.3"/>
  <pageSetup horizontalDpi="600" verticalDpi="600" orientation="portrait" paperSize="9" scale="53" r:id="rId1"/>
  <ignoredErrors>
    <ignoredError sqref="C13:C16 J13:J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130" zoomScaleSheetLayoutView="130" zoomScalePageLayoutView="0" workbookViewId="0" topLeftCell="A15">
      <selection activeCell="L17" sqref="L17"/>
    </sheetView>
  </sheetViews>
  <sheetFormatPr defaultColWidth="9.140625" defaultRowHeight="15"/>
  <cols>
    <col min="1" max="1" width="18.00390625" style="28" customWidth="1"/>
    <col min="2" max="2" width="7.7109375" style="28" bestFit="1" customWidth="1"/>
    <col min="3" max="3" width="19.8515625" style="28" customWidth="1"/>
    <col min="4" max="4" width="28.8515625" style="28" customWidth="1"/>
    <col min="5" max="5" width="5.28125" style="28" bestFit="1" customWidth="1"/>
    <col min="6" max="6" width="7.8515625" style="28" customWidth="1"/>
    <col min="7" max="7" width="2.00390625" style="28" bestFit="1" customWidth="1"/>
    <col min="8" max="8" width="15.7109375" style="28" customWidth="1"/>
    <col min="9" max="10" width="9.00390625" style="28" customWidth="1"/>
    <col min="11" max="16384" width="9.140625" style="28" customWidth="1"/>
  </cols>
  <sheetData>
    <row r="1" spans="1:9" s="22" customFormat="1" ht="12.75">
      <c r="A1" s="23" t="s">
        <v>108</v>
      </c>
      <c r="B1" s="24"/>
      <c r="C1" s="24"/>
      <c r="D1" s="24"/>
      <c r="E1" s="24"/>
      <c r="F1" s="24"/>
      <c r="G1" s="24"/>
      <c r="H1" s="24"/>
      <c r="I1" s="25"/>
    </row>
    <row r="2" spans="1:10" s="1" customFormat="1" ht="12.75" customHeight="1">
      <c r="A2" s="169" t="s">
        <v>109</v>
      </c>
      <c r="B2" s="170"/>
      <c r="C2" s="170"/>
      <c r="D2" s="170"/>
      <c r="E2" s="170"/>
      <c r="F2" s="170"/>
      <c r="G2" s="170"/>
      <c r="H2" s="171"/>
      <c r="I2" s="172"/>
      <c r="J2" s="173"/>
    </row>
    <row r="3" spans="1:10" s="1" customFormat="1" ht="12.75" customHeight="1">
      <c r="A3" s="26"/>
      <c r="B3" s="26"/>
      <c r="C3" s="26"/>
      <c r="D3" s="26"/>
      <c r="E3" s="26"/>
      <c r="F3" s="26"/>
      <c r="G3" s="26"/>
      <c r="H3" s="26"/>
      <c r="I3" s="27"/>
      <c r="J3" s="27"/>
    </row>
    <row r="4" spans="1:10" s="1" customFormat="1" ht="12.75" customHeight="1">
      <c r="A4" s="200" t="s">
        <v>3</v>
      </c>
      <c r="B4" s="201"/>
      <c r="C4" s="201"/>
      <c r="D4" s="201"/>
      <c r="E4" s="202"/>
      <c r="F4" s="203"/>
      <c r="G4" s="203"/>
      <c r="H4" s="203"/>
      <c r="I4" s="203"/>
      <c r="J4" s="204"/>
    </row>
    <row r="5" spans="1:10" s="1" customFormat="1" ht="12.75" customHeight="1">
      <c r="A5" s="205" t="s">
        <v>80</v>
      </c>
      <c r="B5" s="206"/>
      <c r="C5" s="206"/>
      <c r="D5" s="206"/>
      <c r="E5" s="206"/>
      <c r="F5" s="206"/>
      <c r="G5" s="206"/>
      <c r="H5" s="206"/>
      <c r="I5" s="206"/>
      <c r="J5" s="207"/>
    </row>
    <row r="6" spans="1:10" s="1" customFormat="1" ht="12.75" customHeight="1">
      <c r="A6" s="208" t="s">
        <v>82</v>
      </c>
      <c r="B6" s="209"/>
      <c r="C6" s="209"/>
      <c r="D6" s="209"/>
      <c r="E6" s="210"/>
      <c r="F6" s="211"/>
      <c r="G6" s="211"/>
      <c r="H6" s="211"/>
      <c r="I6" s="211"/>
      <c r="J6" s="212"/>
    </row>
    <row r="7" ht="12" thickBot="1"/>
    <row r="8" spans="1:10" s="29" customFormat="1" ht="11.25">
      <c r="A8" s="30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9</v>
      </c>
      <c r="G8" s="31"/>
      <c r="H8" s="31" t="s">
        <v>10</v>
      </c>
      <c r="I8" s="31" t="s">
        <v>11</v>
      </c>
      <c r="J8" s="32" t="s">
        <v>12</v>
      </c>
    </row>
    <row r="9" spans="1:10" s="33" customFormat="1" ht="45.75" thickBot="1">
      <c r="A9" s="34" t="s">
        <v>13</v>
      </c>
      <c r="B9" s="35" t="s">
        <v>14</v>
      </c>
      <c r="C9" s="35" t="s">
        <v>15</v>
      </c>
      <c r="D9" s="35" t="s">
        <v>16</v>
      </c>
      <c r="E9" s="35" t="s">
        <v>17</v>
      </c>
      <c r="F9" s="35" t="s">
        <v>18</v>
      </c>
      <c r="G9" s="35"/>
      <c r="H9" s="35" t="s">
        <v>19</v>
      </c>
      <c r="I9" s="35" t="s">
        <v>20</v>
      </c>
      <c r="J9" s="36" t="s">
        <v>21</v>
      </c>
    </row>
    <row r="10" spans="1:10" ht="22.5">
      <c r="A10" s="164" t="s">
        <v>22</v>
      </c>
      <c r="B10" s="162">
        <v>35</v>
      </c>
      <c r="C10" s="37" t="s">
        <v>23</v>
      </c>
      <c r="D10" s="37" t="s">
        <v>24</v>
      </c>
      <c r="E10" s="122">
        <v>50</v>
      </c>
      <c r="F10" s="213"/>
      <c r="G10" s="214"/>
      <c r="H10" s="213"/>
      <c r="I10" s="102">
        <f>+($B$10*E10)/100*H10</f>
        <v>0</v>
      </c>
      <c r="J10" s="219"/>
    </row>
    <row r="11" spans="1:10" ht="22.5">
      <c r="A11" s="165"/>
      <c r="B11" s="167"/>
      <c r="C11" s="38" t="s">
        <v>25</v>
      </c>
      <c r="D11" s="38" t="s">
        <v>26</v>
      </c>
      <c r="E11" s="123">
        <v>20</v>
      </c>
      <c r="F11" s="215"/>
      <c r="G11" s="216"/>
      <c r="H11" s="215"/>
      <c r="I11" s="103">
        <f>+($B$10*E11)/100*H11</f>
        <v>0</v>
      </c>
      <c r="J11" s="220"/>
    </row>
    <row r="12" spans="1:10" ht="23.25" thickBot="1">
      <c r="A12" s="166"/>
      <c r="B12" s="163"/>
      <c r="C12" s="39" t="s">
        <v>0</v>
      </c>
      <c r="D12" s="39" t="s">
        <v>27</v>
      </c>
      <c r="E12" s="124">
        <v>30</v>
      </c>
      <c r="F12" s="217"/>
      <c r="G12" s="218"/>
      <c r="H12" s="217"/>
      <c r="I12" s="104">
        <f>+($B$10*E12)/100*H12</f>
        <v>0</v>
      </c>
      <c r="J12" s="221"/>
    </row>
    <row r="13" spans="1:10" ht="27" customHeight="1">
      <c r="A13" s="164" t="s">
        <v>28</v>
      </c>
      <c r="B13" s="162">
        <v>20</v>
      </c>
      <c r="C13" s="37" t="s">
        <v>1</v>
      </c>
      <c r="D13" s="37" t="s">
        <v>29</v>
      </c>
      <c r="E13" s="122">
        <v>30</v>
      </c>
      <c r="F13" s="213"/>
      <c r="G13" s="214"/>
      <c r="H13" s="213"/>
      <c r="I13" s="102">
        <f>+($B$13*E13)/100*H13</f>
        <v>0</v>
      </c>
      <c r="J13" s="219"/>
    </row>
    <row r="14" spans="1:10" ht="33.75">
      <c r="A14" s="165"/>
      <c r="B14" s="167"/>
      <c r="C14" s="38" t="s">
        <v>30</v>
      </c>
      <c r="D14" s="38" t="s">
        <v>31</v>
      </c>
      <c r="E14" s="123">
        <v>20</v>
      </c>
      <c r="F14" s="215"/>
      <c r="G14" s="216"/>
      <c r="H14" s="215"/>
      <c r="I14" s="103">
        <f>+($B$13*E14)/100*H14</f>
        <v>0</v>
      </c>
      <c r="J14" s="220"/>
    </row>
    <row r="15" spans="1:10" ht="52.5" customHeight="1" thickBot="1">
      <c r="A15" s="166"/>
      <c r="B15" s="163"/>
      <c r="C15" s="39" t="s">
        <v>32</v>
      </c>
      <c r="D15" s="39" t="s">
        <v>33</v>
      </c>
      <c r="E15" s="124">
        <v>50</v>
      </c>
      <c r="F15" s="217"/>
      <c r="G15" s="218"/>
      <c r="H15" s="217"/>
      <c r="I15" s="104">
        <f>+($B$13*E15)/100*H15</f>
        <v>0</v>
      </c>
      <c r="J15" s="221"/>
    </row>
    <row r="16" spans="1:10" ht="22.5">
      <c r="A16" s="164" t="s">
        <v>34</v>
      </c>
      <c r="B16" s="162">
        <v>15</v>
      </c>
      <c r="C16" s="37" t="s">
        <v>110</v>
      </c>
      <c r="D16" s="37" t="s">
        <v>111</v>
      </c>
      <c r="E16" s="122">
        <v>50</v>
      </c>
      <c r="F16" s="213"/>
      <c r="G16" s="214"/>
      <c r="H16" s="213"/>
      <c r="I16" s="102">
        <f>+($B$16*E16)/100*H16</f>
        <v>0</v>
      </c>
      <c r="J16" s="219"/>
    </row>
    <row r="17" spans="1:10" ht="27.75" customHeight="1" thickBot="1">
      <c r="A17" s="166"/>
      <c r="B17" s="163"/>
      <c r="C17" s="39" t="s">
        <v>112</v>
      </c>
      <c r="D17" s="39" t="s">
        <v>35</v>
      </c>
      <c r="E17" s="124">
        <v>50</v>
      </c>
      <c r="F17" s="217"/>
      <c r="G17" s="218"/>
      <c r="H17" s="217"/>
      <c r="I17" s="104">
        <f>+($B$16*E17)/100*H17</f>
        <v>0</v>
      </c>
      <c r="J17" s="221"/>
    </row>
    <row r="18" spans="1:10" ht="45">
      <c r="A18" s="164" t="s">
        <v>36</v>
      </c>
      <c r="B18" s="162">
        <v>30</v>
      </c>
      <c r="C18" s="37" t="s">
        <v>37</v>
      </c>
      <c r="D18" s="37" t="s">
        <v>38</v>
      </c>
      <c r="E18" s="122">
        <v>50</v>
      </c>
      <c r="F18" s="213"/>
      <c r="G18" s="214"/>
      <c r="H18" s="213"/>
      <c r="I18" s="102">
        <f>+($B$18*E18)/100*H18</f>
        <v>0</v>
      </c>
      <c r="J18" s="219"/>
    </row>
    <row r="19" spans="1:10" ht="42" customHeight="1">
      <c r="A19" s="165"/>
      <c r="B19" s="167"/>
      <c r="C19" s="38" t="s">
        <v>39</v>
      </c>
      <c r="D19" s="38" t="s">
        <v>40</v>
      </c>
      <c r="E19" s="123">
        <v>30</v>
      </c>
      <c r="F19" s="215"/>
      <c r="G19" s="216"/>
      <c r="H19" s="215"/>
      <c r="I19" s="103">
        <f>+($B$18*E19)/100*H19</f>
        <v>0</v>
      </c>
      <c r="J19" s="220"/>
    </row>
    <row r="20" spans="1:10" ht="23.25" thickBot="1">
      <c r="A20" s="166"/>
      <c r="B20" s="163"/>
      <c r="C20" s="39" t="s">
        <v>41</v>
      </c>
      <c r="D20" s="39" t="s">
        <v>42</v>
      </c>
      <c r="E20" s="124">
        <v>20</v>
      </c>
      <c r="F20" s="217"/>
      <c r="G20" s="218"/>
      <c r="H20" s="217"/>
      <c r="I20" s="104">
        <f>+($B$18*E20)/100*H20</f>
        <v>0</v>
      </c>
      <c r="J20" s="221"/>
    </row>
    <row r="21" spans="1:10" ht="24.75" thickBot="1">
      <c r="A21" s="40" t="s">
        <v>43</v>
      </c>
      <c r="B21" s="125">
        <f>+SUM(B10:B20)</f>
        <v>100</v>
      </c>
      <c r="C21" s="168"/>
      <c r="D21" s="168"/>
      <c r="E21" s="168"/>
      <c r="F21" s="168"/>
      <c r="G21" s="168"/>
      <c r="H21" s="41" t="s">
        <v>44</v>
      </c>
      <c r="I21" s="105">
        <f>SUM(I10:I20)</f>
        <v>0</v>
      </c>
      <c r="J21" s="42"/>
    </row>
    <row r="22" spans="1:10" ht="11.25">
      <c r="A22" s="153"/>
      <c r="B22" s="153"/>
      <c r="C22" s="153"/>
      <c r="D22" s="153"/>
      <c r="E22" s="153"/>
      <c r="F22" s="153"/>
      <c r="G22" s="158"/>
      <c r="H22" s="43" t="s">
        <v>45</v>
      </c>
      <c r="I22" s="159">
        <f>I21/400</f>
        <v>0</v>
      </c>
      <c r="J22" s="44"/>
    </row>
    <row r="23" spans="1:10" ht="12.75">
      <c r="A23" s="153"/>
      <c r="B23" s="153"/>
      <c r="C23" s="153"/>
      <c r="D23" s="153"/>
      <c r="E23" s="153"/>
      <c r="F23" s="153"/>
      <c r="G23" s="158"/>
      <c r="H23" s="45" t="s">
        <v>46</v>
      </c>
      <c r="I23" s="160"/>
      <c r="J23" s="46"/>
    </row>
    <row r="24" spans="1:10" ht="11.25">
      <c r="A24" s="161"/>
      <c r="B24" s="161"/>
      <c r="C24" s="161"/>
      <c r="D24" s="161"/>
      <c r="E24" s="161"/>
      <c r="F24" s="161"/>
      <c r="G24" s="48"/>
      <c r="H24" s="49"/>
      <c r="I24" s="106"/>
      <c r="J24" s="50"/>
    </row>
    <row r="25" spans="1:10" ht="22.5">
      <c r="A25" s="47"/>
      <c r="B25" s="47"/>
      <c r="C25" s="47"/>
      <c r="D25" s="47"/>
      <c r="E25" s="47"/>
      <c r="F25" s="47"/>
      <c r="G25" s="48"/>
      <c r="H25" s="51" t="s">
        <v>47</v>
      </c>
      <c r="I25" s="107">
        <f>IF(I22&lt;0.5,C44,IF(AND(I22&gt;=0.5,I22&lt;0.6),C43,IF(AND(I22&gt;=0.6,I22&lt;0.7),C42,IF(AND(I22&gt;=0.7,I22&lt;0.85),C41,C40))))</f>
        <v>0.5</v>
      </c>
      <c r="J25" s="52"/>
    </row>
    <row r="26" spans="1:10" ht="11.25" customHeight="1">
      <c r="A26" s="153"/>
      <c r="B26" s="153"/>
      <c r="C26" s="153"/>
      <c r="D26" s="153"/>
      <c r="E26" s="153"/>
      <c r="F26" s="153"/>
      <c r="G26" s="154"/>
      <c r="H26" s="53" t="s">
        <v>48</v>
      </c>
      <c r="I26" s="155">
        <f>I25*I2</f>
        <v>0</v>
      </c>
      <c r="J26" s="54"/>
    </row>
    <row r="27" spans="1:10" ht="11.25" customHeight="1">
      <c r="A27" s="153"/>
      <c r="B27" s="153"/>
      <c r="C27" s="153"/>
      <c r="D27" s="153"/>
      <c r="E27" s="153"/>
      <c r="F27" s="153"/>
      <c r="G27" s="154"/>
      <c r="H27" s="55" t="s">
        <v>49</v>
      </c>
      <c r="I27" s="156"/>
      <c r="J27" s="56"/>
    </row>
    <row r="28" spans="1:10" ht="11.25" customHeight="1">
      <c r="A28" s="153"/>
      <c r="B28" s="153"/>
      <c r="C28" s="153"/>
      <c r="D28" s="153"/>
      <c r="E28" s="153"/>
      <c r="F28" s="153"/>
      <c r="G28" s="154"/>
      <c r="H28" s="57" t="s">
        <v>50</v>
      </c>
      <c r="I28" s="157"/>
      <c r="J28" s="58"/>
    </row>
    <row r="29" spans="1:10" ht="12.75">
      <c r="A29" s="59" t="s">
        <v>51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08" t="s">
        <v>52</v>
      </c>
      <c r="B30" s="177" t="s">
        <v>53</v>
      </c>
      <c r="C30" s="178"/>
      <c r="D30" s="111"/>
      <c r="E30" s="1"/>
      <c r="F30" s="1"/>
      <c r="G30" s="1"/>
      <c r="H30" s="1"/>
      <c r="I30" s="1"/>
      <c r="J30" s="1"/>
    </row>
    <row r="31" spans="1:10" ht="22.5">
      <c r="A31" s="112" t="s">
        <v>54</v>
      </c>
      <c r="B31" s="109" t="s">
        <v>55</v>
      </c>
      <c r="C31" s="110" t="s">
        <v>56</v>
      </c>
      <c r="D31" s="111"/>
      <c r="E31" s="1"/>
      <c r="F31" s="1"/>
      <c r="G31" s="1"/>
      <c r="H31" s="1"/>
      <c r="I31" s="1"/>
      <c r="J31" s="1"/>
    </row>
    <row r="32" spans="1:10" ht="12.75">
      <c r="A32" s="113">
        <v>1</v>
      </c>
      <c r="B32" s="114" t="s">
        <v>57</v>
      </c>
      <c r="C32" s="114" t="s">
        <v>58</v>
      </c>
      <c r="D32" s="111"/>
      <c r="E32" s="1"/>
      <c r="F32" s="1"/>
      <c r="G32" s="1"/>
      <c r="H32" s="1"/>
      <c r="I32" s="1"/>
      <c r="J32" s="1"/>
    </row>
    <row r="33" spans="1:10" ht="22.5">
      <c r="A33" s="114">
        <v>2</v>
      </c>
      <c r="B33" s="114" t="s">
        <v>59</v>
      </c>
      <c r="C33" s="114" t="s">
        <v>60</v>
      </c>
      <c r="D33" s="111"/>
      <c r="E33" s="1"/>
      <c r="F33" s="1"/>
      <c r="G33" s="1"/>
      <c r="H33" s="1"/>
      <c r="I33" s="1"/>
      <c r="J33" s="1"/>
    </row>
    <row r="34" spans="1:10" ht="12.75">
      <c r="A34" s="114">
        <v>3</v>
      </c>
      <c r="B34" s="114" t="s">
        <v>61</v>
      </c>
      <c r="C34" s="114" t="s">
        <v>62</v>
      </c>
      <c r="D34" s="111"/>
      <c r="E34" s="1"/>
      <c r="F34" s="1"/>
      <c r="G34" s="1"/>
      <c r="H34" s="1"/>
      <c r="I34" s="1"/>
      <c r="J34" s="1"/>
    </row>
    <row r="35" spans="1:10" ht="12.75">
      <c r="A35" s="114">
        <v>4</v>
      </c>
      <c r="B35" s="114" t="s">
        <v>63</v>
      </c>
      <c r="C35" s="114" t="s">
        <v>64</v>
      </c>
      <c r="D35" s="111"/>
      <c r="E35" s="1"/>
      <c r="F35" s="1"/>
      <c r="G35" s="1"/>
      <c r="H35" s="1"/>
      <c r="I35" s="1"/>
      <c r="J35" s="1"/>
    </row>
    <row r="36" spans="1:10" ht="15.75">
      <c r="A36" s="115"/>
      <c r="B36" s="111"/>
      <c r="C36" s="111"/>
      <c r="D36" s="111"/>
      <c r="E36" s="1"/>
      <c r="F36" s="1"/>
      <c r="G36" s="1"/>
      <c r="H36" s="1"/>
      <c r="I36" s="1"/>
      <c r="J36" s="1"/>
    </row>
    <row r="37" spans="1:10" ht="12.75">
      <c r="A37" s="174" t="s">
        <v>65</v>
      </c>
      <c r="B37" s="174"/>
      <c r="C37" s="174"/>
      <c r="D37" s="174"/>
      <c r="E37" s="1"/>
      <c r="F37" s="1"/>
      <c r="G37" s="1"/>
      <c r="H37" s="1"/>
      <c r="I37" s="1"/>
      <c r="J37" s="1"/>
    </row>
    <row r="38" spans="1:10" ht="12.75">
      <c r="A38" s="175" t="s">
        <v>66</v>
      </c>
      <c r="B38" s="176" t="s">
        <v>67</v>
      </c>
      <c r="C38" s="116" t="s">
        <v>68</v>
      </c>
      <c r="D38" s="117"/>
      <c r="E38" s="1"/>
      <c r="F38" s="1"/>
      <c r="G38" s="1"/>
      <c r="H38" s="1"/>
      <c r="I38" s="1"/>
      <c r="J38" s="1"/>
    </row>
    <row r="39" spans="1:10" ht="22.5">
      <c r="A39" s="175"/>
      <c r="B39" s="176"/>
      <c r="C39" s="118" t="s">
        <v>69</v>
      </c>
      <c r="D39" s="117"/>
      <c r="E39" s="1"/>
      <c r="F39" s="1"/>
      <c r="G39" s="1"/>
      <c r="H39" s="1"/>
      <c r="I39" s="1"/>
      <c r="J39" s="1"/>
    </row>
    <row r="40" spans="1:10" ht="22.5">
      <c r="A40" s="119" t="s">
        <v>70</v>
      </c>
      <c r="B40" s="114" t="s">
        <v>71</v>
      </c>
      <c r="C40" s="120">
        <v>1</v>
      </c>
      <c r="D40" s="117"/>
      <c r="E40" s="1"/>
      <c r="F40" s="1"/>
      <c r="G40" s="1"/>
      <c r="H40" s="1"/>
      <c r="I40" s="1"/>
      <c r="J40" s="1"/>
    </row>
    <row r="41" spans="1:10" ht="22.5">
      <c r="A41" s="119" t="s">
        <v>72</v>
      </c>
      <c r="B41" s="114" t="s">
        <v>73</v>
      </c>
      <c r="C41" s="121">
        <v>0.9</v>
      </c>
      <c r="D41" s="117"/>
      <c r="E41" s="1"/>
      <c r="F41" s="1"/>
      <c r="G41" s="1"/>
      <c r="H41" s="1"/>
      <c r="I41" s="1"/>
      <c r="J41" s="1"/>
    </row>
    <row r="42" spans="1:10" ht="22.5">
      <c r="A42" s="119" t="s">
        <v>74</v>
      </c>
      <c r="B42" s="114" t="s">
        <v>75</v>
      </c>
      <c r="C42" s="121">
        <v>0.8</v>
      </c>
      <c r="D42" s="117"/>
      <c r="E42" s="1"/>
      <c r="F42" s="1"/>
      <c r="G42" s="1"/>
      <c r="H42" s="1"/>
      <c r="I42" s="1"/>
      <c r="J42" s="1"/>
    </row>
    <row r="43" spans="1:10" ht="22.5">
      <c r="A43" s="119" t="s">
        <v>76</v>
      </c>
      <c r="B43" s="114" t="s">
        <v>77</v>
      </c>
      <c r="C43" s="121">
        <v>0.7</v>
      </c>
      <c r="D43" s="117"/>
      <c r="E43" s="1"/>
      <c r="F43" s="1"/>
      <c r="G43" s="1"/>
      <c r="H43" s="1"/>
      <c r="I43" s="1"/>
      <c r="J43" s="1"/>
    </row>
    <row r="44" spans="1:10" ht="22.5">
      <c r="A44" s="119" t="s">
        <v>78</v>
      </c>
      <c r="B44" s="114" t="s">
        <v>79</v>
      </c>
      <c r="C44" s="121">
        <v>0.5</v>
      </c>
      <c r="D44" s="117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 password="8DF9" sheet="1" formatColumns="0" formatRows="0"/>
  <protectedRanges>
    <protectedRange sqref="A4:J6" name="Intervallo1_1"/>
    <protectedRange sqref="J10:J20" name="Intervallo3_1"/>
    <protectedRange sqref="H10:H20" name="Intervallo2_1"/>
    <protectedRange sqref="F10:F20" name="Intervallo1"/>
  </protectedRanges>
  <mergeCells count="25">
    <mergeCell ref="A37:D37"/>
    <mergeCell ref="A38:A39"/>
    <mergeCell ref="B38:B39"/>
    <mergeCell ref="A6:D6"/>
    <mergeCell ref="A10:A12"/>
    <mergeCell ref="B10:B12"/>
    <mergeCell ref="A13:A15"/>
    <mergeCell ref="B13:B15"/>
    <mergeCell ref="B30:C30"/>
    <mergeCell ref="A16:A17"/>
    <mergeCell ref="B16:B17"/>
    <mergeCell ref="A18:A20"/>
    <mergeCell ref="B18:B20"/>
    <mergeCell ref="C21:G21"/>
    <mergeCell ref="A2:H2"/>
    <mergeCell ref="I2:J2"/>
    <mergeCell ref="A4:D4"/>
    <mergeCell ref="A5:J5"/>
    <mergeCell ref="A26:F28"/>
    <mergeCell ref="G26:G28"/>
    <mergeCell ref="I26:I28"/>
    <mergeCell ref="A22:F23"/>
    <mergeCell ref="G22:G23"/>
    <mergeCell ref="I22:I23"/>
    <mergeCell ref="A24:F24"/>
  </mergeCells>
  <printOptions/>
  <pageMargins left="0.7" right="0.7" top="0.75" bottom="0.75" header="0.3" footer="0.3"/>
  <pageSetup horizontalDpi="600" verticalDpi="600" orientation="portrait" paperSize="9" scale="68" r:id="rId1"/>
  <ignoredErrors>
    <ignoredError sqref="I10:I20 I21:I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421875" style="1" customWidth="1"/>
    <col min="2" max="16384" width="9.140625" style="1" customWidth="1"/>
  </cols>
  <sheetData>
    <row r="2" ht="12.75">
      <c r="A2" s="1" t="s">
        <v>127</v>
      </c>
    </row>
    <row r="4" spans="2:11" ht="12.75">
      <c r="B4" s="65" t="s">
        <v>3</v>
      </c>
      <c r="C4" s="66"/>
      <c r="D4" s="66"/>
      <c r="E4" s="66"/>
      <c r="F4" s="2"/>
      <c r="G4" s="3"/>
      <c r="H4" s="3"/>
      <c r="I4" s="3"/>
      <c r="J4" s="3"/>
      <c r="K4" s="4"/>
    </row>
    <row r="5" spans="2:11" ht="12.75">
      <c r="B5" s="67" t="s">
        <v>128</v>
      </c>
      <c r="C5" s="68"/>
      <c r="D5" s="68"/>
      <c r="E5" s="68"/>
      <c r="F5" s="69"/>
      <c r="G5" s="70" t="s">
        <v>102</v>
      </c>
      <c r="H5" s="70"/>
      <c r="I5" s="70"/>
      <c r="J5" s="70"/>
      <c r="K5" s="71"/>
    </row>
    <row r="6" spans="2:11" ht="12.75">
      <c r="B6" s="72" t="s">
        <v>129</v>
      </c>
      <c r="C6" s="73"/>
      <c r="D6" s="73"/>
      <c r="E6" s="73"/>
      <c r="F6" s="5"/>
      <c r="G6" s="6"/>
      <c r="H6" s="6"/>
      <c r="I6" s="6"/>
      <c r="J6" s="6"/>
      <c r="K6" s="7"/>
    </row>
    <row r="8" spans="7:11" ht="12.75">
      <c r="G8" s="86"/>
      <c r="K8" s="74"/>
    </row>
    <row r="9" spans="2:11" ht="12.75">
      <c r="B9" s="75" t="s">
        <v>130</v>
      </c>
      <c r="C9" s="76"/>
      <c r="D9" s="76"/>
      <c r="E9" s="76"/>
      <c r="F9" s="77"/>
      <c r="G9" s="126">
        <f>'[1]D obiettivi operativi'!J17</f>
        <v>0</v>
      </c>
      <c r="H9" s="76"/>
      <c r="I9" s="76"/>
      <c r="J9" s="76"/>
      <c r="K9" s="78"/>
    </row>
    <row r="10" spans="2:11" ht="13.5" thickBot="1">
      <c r="B10" s="79" t="s">
        <v>131</v>
      </c>
      <c r="C10" s="80"/>
      <c r="D10" s="80"/>
      <c r="E10" s="80"/>
      <c r="F10" s="81"/>
      <c r="G10" s="127">
        <f>'[1]D obiettivi comportamento'!J26</f>
        <v>0</v>
      </c>
      <c r="H10" s="80"/>
      <c r="I10" s="80"/>
      <c r="J10" s="80"/>
      <c r="K10" s="82"/>
    </row>
    <row r="11" spans="2:11" ht="25.5" customHeight="1" thickTop="1">
      <c r="B11" s="83" t="s">
        <v>132</v>
      </c>
      <c r="C11" s="84"/>
      <c r="D11" s="84"/>
      <c r="E11" s="84"/>
      <c r="F11" s="84"/>
      <c r="G11" s="128">
        <f>+G9+G10</f>
        <v>0</v>
      </c>
      <c r="H11" s="84"/>
      <c r="I11" s="84"/>
      <c r="J11" s="84"/>
      <c r="K11" s="85"/>
    </row>
  </sheetData>
  <sheetProtection password="8DF9" sheet="1" objects="1" scenarios="1"/>
  <protectedRanges>
    <protectedRange sqref="C4:K6" name="Intervallo1"/>
  </protectedRanges>
  <printOptions/>
  <pageMargins left="0.75" right="0.75" top="1" bottom="1" header="0.5" footer="0.5"/>
  <pageSetup orientation="portrait" paperSize="9"/>
  <ignoredErrors>
    <ignoredError sqref="G9:G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50.7109375" style="9" customWidth="1"/>
    <col min="2" max="16384" width="9.140625" style="9" customWidth="1"/>
  </cols>
  <sheetData>
    <row r="1" ht="32.25" customHeight="1">
      <c r="A1" s="63" t="s">
        <v>126</v>
      </c>
    </row>
    <row r="2" ht="15">
      <c r="A2" s="61"/>
    </row>
    <row r="3" ht="15">
      <c r="A3" s="61"/>
    </row>
    <row r="4" ht="15">
      <c r="A4" s="61" t="s">
        <v>113</v>
      </c>
    </row>
    <row r="5" ht="15">
      <c r="A5" s="61" t="s">
        <v>114</v>
      </c>
    </row>
    <row r="6" ht="24.75" customHeight="1">
      <c r="A6" s="61" t="s">
        <v>115</v>
      </c>
    </row>
    <row r="7" ht="15">
      <c r="A7" s="60" t="s">
        <v>116</v>
      </c>
    </row>
    <row r="8" ht="15">
      <c r="A8" s="60"/>
    </row>
    <row r="9" ht="15">
      <c r="A9" s="64" t="s">
        <v>117</v>
      </c>
    </row>
    <row r="10" ht="27" customHeight="1">
      <c r="A10" s="60" t="s">
        <v>118</v>
      </c>
    </row>
    <row r="11" ht="15">
      <c r="A11" s="60" t="s">
        <v>119</v>
      </c>
    </row>
    <row r="12" ht="12.75" customHeight="1">
      <c r="A12" s="60"/>
    </row>
    <row r="13" ht="18.75" customHeight="1">
      <c r="A13" s="64" t="s">
        <v>120</v>
      </c>
    </row>
    <row r="14" ht="46.5" customHeight="1">
      <c r="A14" s="60" t="s">
        <v>121</v>
      </c>
    </row>
    <row r="15" ht="15">
      <c r="A15" s="61" t="s">
        <v>122</v>
      </c>
    </row>
    <row r="16" ht="15">
      <c r="A16" s="61" t="s">
        <v>123</v>
      </c>
    </row>
    <row r="17" ht="15">
      <c r="A17" s="61" t="s">
        <v>124</v>
      </c>
    </row>
    <row r="18" ht="15">
      <c r="A18" s="61" t="s">
        <v>125</v>
      </c>
    </row>
    <row r="19" ht="27.75" customHeight="1">
      <c r="A19" s="62" t="s"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Antonia Nastri</cp:lastModifiedBy>
  <cp:lastPrinted>2015-02-09T14:09:05Z</cp:lastPrinted>
  <dcterms:created xsi:type="dcterms:W3CDTF">2015-02-09T10:02:19Z</dcterms:created>
  <dcterms:modified xsi:type="dcterms:W3CDTF">2017-05-16T13:22:42Z</dcterms:modified>
  <cp:category/>
  <cp:version/>
  <cp:contentType/>
  <cp:contentStatus/>
</cp:coreProperties>
</file>