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855" activeTab="0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 " sheetId="12" r:id="rId12"/>
    <sheet name="Riepilogo" sheetId="13" r:id="rId13"/>
    <sheet name="TOTALE" sheetId="14" r:id="rId14"/>
  </sheets>
  <definedNames>
    <definedName name="_xlfn.SINGLE" hidden="1">#NAME?</definedName>
    <definedName name="_xlnm.Print_Area" localSheetId="7">'Agosto'!$A$1:$E$90</definedName>
    <definedName name="_xlnm.Print_Area" localSheetId="3">'Aprile'!$A$1:$E$90</definedName>
    <definedName name="_xlnm.Print_Area" localSheetId="11">'Dicembre '!$A$1:$E$90</definedName>
    <definedName name="_xlnm.Print_Area" localSheetId="1">'Febbraio'!$A$1:$E$91</definedName>
    <definedName name="_xlnm.Print_Area" localSheetId="0">'Gennaio'!$A$1:$E$91</definedName>
    <definedName name="_xlnm.Print_Area" localSheetId="5">'Giugno'!$A$1:$E$91</definedName>
    <definedName name="_xlnm.Print_Area" localSheetId="6">'Luglio'!$A$1:$E$91</definedName>
    <definedName name="_xlnm.Print_Area" localSheetId="4">'Maggio'!$A$1:$E$90</definedName>
    <definedName name="_xlnm.Print_Area" localSheetId="2">'Marzo'!$A$1:$E$90</definedName>
    <definedName name="_xlnm.Print_Area" localSheetId="10">'Novembre'!$A$1:$E$91</definedName>
    <definedName name="_xlnm.Print_Area" localSheetId="9">'Ottobre'!$A$1:$E$91</definedName>
    <definedName name="_xlnm.Print_Area" localSheetId="12">'Riepilogo'!$A$1:$Q$26</definedName>
    <definedName name="_xlnm.Print_Area" localSheetId="8">'Settembre'!$A$1:$E$90</definedName>
    <definedName name="_xlnm.Print_Area" localSheetId="13">'TOTALE'!$A$1:$G$32</definedName>
    <definedName name="_xlnm.Print_Titles" localSheetId="7">'Agosto'!$1:$5</definedName>
    <definedName name="_xlnm.Print_Titles" localSheetId="3">'Aprile'!$1:$5</definedName>
    <definedName name="_xlnm.Print_Titles" localSheetId="11">'Dicembre '!$1:$5</definedName>
    <definedName name="_xlnm.Print_Titles" localSheetId="1">'Febbraio'!$1:$5</definedName>
    <definedName name="_xlnm.Print_Titles" localSheetId="0">'Gennaio'!$1:$5</definedName>
    <definedName name="_xlnm.Print_Titles" localSheetId="5">'Giugno'!$1:$5</definedName>
    <definedName name="_xlnm.Print_Titles" localSheetId="6">'Luglio'!$1:$5</definedName>
    <definedName name="_xlnm.Print_Titles" localSheetId="4">'Maggio'!$1:$5</definedName>
    <definedName name="_xlnm.Print_Titles" localSheetId="2">'Marzo'!$1:$5</definedName>
    <definedName name="_xlnm.Print_Titles" localSheetId="10">'Novembre'!$1:$5</definedName>
    <definedName name="_xlnm.Print_Titles" localSheetId="9">'Ottobre'!$1:$5</definedName>
    <definedName name="_xlnm.Print_Titles" localSheetId="8">'Settembre'!$1:$5</definedName>
  </definedNames>
  <calcPr fullCalcOnLoad="1"/>
</workbook>
</file>

<file path=xl/sharedStrings.xml><?xml version="1.0" encoding="utf-8"?>
<sst xmlns="http://schemas.openxmlformats.org/spreadsheetml/2006/main" count="397" uniqueCount="116">
  <si>
    <t xml:space="preserve">Nome Ufficio: </t>
  </si>
  <si>
    <t xml:space="preserve">Procedimento scelto: </t>
  </si>
  <si>
    <t>Tempo di lavorazione del procedimento</t>
  </si>
  <si>
    <t>A</t>
  </si>
  <si>
    <t>B</t>
  </si>
  <si>
    <t>C</t>
  </si>
  <si>
    <t>D</t>
  </si>
  <si>
    <t>Identificativo Procedimento</t>
  </si>
  <si>
    <t>TOTALE DEI PROCEDIMENTI LAVORATI</t>
  </si>
  <si>
    <t>Mese di rilevazione</t>
  </si>
  <si>
    <t>Il Capo Ufficio</t>
  </si>
  <si>
    <t>Data fine procedimento (formato GG/MM/AAAA)</t>
  </si>
  <si>
    <t>N.B. = Compilare SOLO le celle in bianco: quelle in grigio si riempiono automaticamente</t>
  </si>
  <si>
    <t>SCHEDA PER LA VALUTAZIONE DEI RISULTATI DEGLI OBIETTIVI DI CONTINUITA' CONSEGUITI DALLA STRUTTURA DI AFFERENZA UNITARIAMENTE INTESA</t>
  </si>
  <si>
    <t>(1) [l'importo indicato è lordo]</t>
  </si>
  <si>
    <t>Data:</t>
  </si>
  <si>
    <t>Ufficio valutato:</t>
  </si>
  <si>
    <t>E</t>
  </si>
  <si>
    <t>F</t>
  </si>
  <si>
    <t>Obiettivi</t>
  </si>
  <si>
    <t>Indicatore</t>
  </si>
  <si>
    <t>Valore atteso dell'indicatore</t>
  </si>
  <si>
    <t>Valore effettivo dell'indicatore</t>
  </si>
  <si>
    <t>% Elemento retributivo corrisposto (*)</t>
  </si>
  <si>
    <t>Importo individuale corrispondente</t>
  </si>
  <si>
    <t>Legenda:</t>
  </si>
  <si>
    <t>Percentuale Elemento retributivo corrisposto</t>
  </si>
  <si>
    <r>
      <t xml:space="preserve">ELEMENTO RETRIBUTIVO ANNUO INDIVIDUALE DI PRODUTTIVITA' COLLETTIVA PARI A  € </t>
    </r>
    <r>
      <rPr>
        <b/>
        <vertAlign val="superscript"/>
        <sz val="11"/>
        <rFont val="Calibri"/>
        <family val="2"/>
      </rPr>
      <t>(1)</t>
    </r>
    <r>
      <rPr>
        <b/>
        <sz val="11"/>
        <rFont val="Calibri"/>
        <family val="2"/>
      </rPr>
      <t xml:space="preserve">:  </t>
    </r>
  </si>
  <si>
    <t>Anno di rilevazione</t>
  </si>
  <si>
    <t xml:space="preserve">TOTALE DEI PROCEDIMENTI LAVORATI </t>
  </si>
  <si>
    <t>Aprile</t>
  </si>
  <si>
    <t>Maggio</t>
  </si>
  <si>
    <t>Giugno</t>
  </si>
  <si>
    <t>Luglio</t>
  </si>
  <si>
    <t xml:space="preserve">Agosto </t>
  </si>
  <si>
    <t>Settembre</t>
  </si>
  <si>
    <t>Ottobre</t>
  </si>
  <si>
    <t>Totale</t>
  </si>
  <si>
    <t>Gennaio</t>
  </si>
  <si>
    <t>Febbraio</t>
  </si>
  <si>
    <t>Marzo</t>
  </si>
  <si>
    <t>TOTALE PROCEDIMENTI EVASI IN ANTICIPO</t>
  </si>
  <si>
    <t>Tempo di evasione del procedimento previsto dal Regolamento di Ateneo in materia di procedimento amm.vo (D.D. 2294/10):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</si>
  <si>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</si>
  <si>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</si>
  <si>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</si>
  <si>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</si>
  <si>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</si>
  <si>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</si>
  <si>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</si>
  <si>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</si>
  <si>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</si>
  <si>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Elemento retributivo annuo individuale (lordo) di produttività collettiva pari a €</t>
  </si>
  <si>
    <t>Tempo di evasione del procedimento ottimizzato del 5%</t>
  </si>
  <si>
    <t xml:space="preserve">Tempo di evasione del procedimento ottimizzato del 5% </t>
  </si>
  <si>
    <t>In percentuale</t>
  </si>
  <si>
    <t>PROCEDIMENTI EVASI IN ANTICIPO</t>
  </si>
  <si>
    <t>PROCEDIMENTI EVASI NEL RISPETTO DEL TERMINE</t>
  </si>
  <si>
    <t>PROCEDIMENTI EVASI IN RITARDO</t>
  </si>
  <si>
    <t>% DEI PROCEDIMENTI EVASI IN ANTICIPO</t>
  </si>
  <si>
    <t>% DEI PROCEDIMENTI EVASI NEL RISPETTO DEL TERMINE</t>
  </si>
  <si>
    <t>% DEI PROCEDIMENTI EVASI IN RITARDO</t>
  </si>
  <si>
    <t xml:space="preserve"> </t>
  </si>
  <si>
    <t>Valore effettivo dell'indicatore (')</t>
  </si>
  <si>
    <t>Percentuale (')</t>
  </si>
  <si>
    <t>4 = IN LINEA con o SUPERIORE alle attese</t>
  </si>
  <si>
    <t>3 = DI POCO inferiore alle attese</t>
  </si>
  <si>
    <t>Tempo di evasione del procedimento</t>
  </si>
  <si>
    <t>da &gt;=5% a &lt;25%</t>
  </si>
  <si>
    <t>da &gt;=25% a &lt;50%</t>
  </si>
  <si>
    <t>&gt;=50%</t>
  </si>
  <si>
    <t xml:space="preserve">1 = Non valutabile </t>
  </si>
  <si>
    <t xml:space="preserve">2 =Inferiore alle attese </t>
  </si>
  <si>
    <r>
      <t xml:space="preserve">da </t>
    </r>
    <r>
      <rPr>
        <u val="single"/>
        <sz val="11"/>
        <rFont val="Calibri"/>
        <family val="2"/>
      </rPr>
      <t>&gt;</t>
    </r>
    <r>
      <rPr>
        <sz val="11"/>
        <rFont val="Calibri"/>
        <family val="2"/>
      </rPr>
      <t>0 a &lt;5%</t>
    </r>
  </si>
  <si>
    <t>Il SOGGETTO VALUTATORE</t>
  </si>
  <si>
    <t>Novembre</t>
  </si>
  <si>
    <t>Dicembre</t>
  </si>
  <si>
    <t>NOVEMBRE</t>
  </si>
  <si>
    <t>DICEMBRE</t>
  </si>
  <si>
    <t>,</t>
  </si>
  <si>
    <t>Soggetto responsabile della valutazione: Dirigente Area unitamente al Capo Ufficio/Direttore Generale unitamente al Capo Ufficio/Presidente di Scuola</t>
  </si>
  <si>
    <t>Correttivo da applicare all'elemento retributivo a valle della valutazione</t>
  </si>
  <si>
    <r>
      <t xml:space="preserve">da </t>
    </r>
    <r>
      <rPr>
        <u val="single"/>
        <sz val="11"/>
        <rFont val="Calibri"/>
        <family val="2"/>
      </rPr>
      <t>&gt;</t>
    </r>
    <r>
      <rPr>
        <sz val="11"/>
        <rFont val="Calibri"/>
        <family val="2"/>
      </rPr>
      <t>10 a &lt;20%</t>
    </r>
  </si>
  <si>
    <r>
      <t xml:space="preserve">da </t>
    </r>
    <r>
      <rPr>
        <u val="single"/>
        <sz val="11"/>
        <rFont val="Calibri"/>
        <family val="2"/>
      </rPr>
      <t>&gt;</t>
    </r>
    <r>
      <rPr>
        <sz val="11"/>
        <rFont val="Calibri"/>
        <family val="2"/>
      </rPr>
      <t>20 a &lt;30%</t>
    </r>
  </si>
  <si>
    <r>
      <t xml:space="preserve">da </t>
    </r>
    <r>
      <rPr>
        <u val="single"/>
        <sz val="11"/>
        <rFont val="Calibri"/>
        <family val="2"/>
      </rPr>
      <t>&gt;</t>
    </r>
    <r>
      <rPr>
        <sz val="11"/>
        <rFont val="Calibri"/>
        <family val="2"/>
      </rPr>
      <t>30 a &lt;40%</t>
    </r>
  </si>
  <si>
    <r>
      <t xml:space="preserve">da </t>
    </r>
    <r>
      <rPr>
        <u val="single"/>
        <sz val="11"/>
        <rFont val="Calibri"/>
        <family val="2"/>
      </rPr>
      <t>&gt;</t>
    </r>
    <r>
      <rPr>
        <sz val="11"/>
        <rFont val="Calibri"/>
        <family val="2"/>
      </rPr>
      <t>40 a &lt;50%</t>
    </r>
  </si>
  <si>
    <r>
      <rPr>
        <u val="single"/>
        <sz val="11"/>
        <rFont val="Calibri"/>
        <family val="2"/>
      </rPr>
      <t>&gt;</t>
    </r>
    <r>
      <rPr>
        <sz val="11"/>
        <rFont val="Calibri"/>
        <family val="2"/>
      </rPr>
      <t>50%</t>
    </r>
  </si>
  <si>
    <t xml:space="preserve">N.B. </t>
  </si>
  <si>
    <t>Entro il 5 ottobre 2023 -&gt; invio all'URSTA in formato elettronico (excel e pdf firmato digitalmente dal soggetto VALUTATORE) della  presente scheda, per l’erogazione – di norma nel mese di novembre 2023 - di un acconto pari al 75% della retribuzione accessoria eventualmente correlata alla produttività (performance organizzativa).</t>
  </si>
  <si>
    <t xml:space="preserve"> Pertanto, la scheda dovrà essere predisposta  dal personale assegnatario degli obiettivi in formato elettronico  (excel) e inviata al  soggetto valutatore in tempo utile per consentire allo stesso di completarla per la parte di competenza e di trasmetterla tempestivamente all’U.R.S.T.A., ai fini dell’acconto </t>
  </si>
  <si>
    <t>Entro il 31 gennaio 2024 -&gt; invio all'URSTA in formato elettronico (excel e pdf firmato digitalmente dal soggetto valutatore) della  presente scheda, per il conguaglio - anche negativo – della retribuzione accessoria eventualmente correlata alla produttività (performance organizzativa), di norma entro il mese di aprile 2024.</t>
  </si>
  <si>
    <t xml:space="preserve"> Pertanto, la scheda dovrà essere predisposta  dal personale assegnatario degli obiettivi in formato elettronico  (excel) e inviata al  soggetto valutatore, in tempo utile per consentire allo stesso di completarla per la parte di competenza e di trasmetterla tempestivamente all’U.R.S.T.A., ai fini del predetto conguaglio. </t>
  </si>
  <si>
    <t>Importo individuale corrispondente a valle dell'applicazione del correttivo</t>
  </si>
  <si>
    <t>% DEI PROCEDIMENTI EVASI IN RITARDO dal 1.4.2023</t>
  </si>
  <si>
    <t>PROCEDIMENTI EVASI IN RITARDO dal 1.4.2023</t>
  </si>
  <si>
    <t>Correttivo da applicare</t>
  </si>
  <si>
    <t>Data inizio procedimento* (formato GG/MM/AAAA)</t>
  </si>
  <si>
    <t>Miglioramento dei tempi di lavorazione**</t>
  </si>
  <si>
    <t>** Il miglioramento dei tempi di lavorazioni è pari alla differenza tra il tempo di evasione del procedimento previsto dal Regolamento di Ateneo in materia di procedimento amministrativo e l'effettivo tempo di lavorazione del procedimento riportato in colonna C</t>
  </si>
  <si>
    <t>Emissione degli ordinativi di pagamento relativi al rimborso delle spese di missione</t>
  </si>
  <si>
    <t>Il termine di 30 giorni per la conclusione di tale procedimento, qualora non riportato nelle tabelle di tutti i Dipartimenti e Centri allegate al Regolamento di Ateneo in materia di procedimento amministrativo, sarà aggiornato a cura dell’Ufficio Etica e trasparenza. 
È fissato, di norma, in n. 10 il numero minimo di eventi (rimborsi di spese di missione) da monitorare nel corso del periodo di valutazione affinché il correlato premio possa essere corrisposto. 
Nell’ipotesi in cui uno o più procedimenti siano conclusi oltre il termine di 30 giorni, il soggetto valutatore è in ogni caso (anche per ritardi nel primo trimestre 2023) chiamato a:
1. fornire, nella comunicazione scritta da inviare all’URSTA entro il 31 gennaio 2024, una giustificazione delle circostanze che hanno determinato tale sforamento dei termini; 
2. tenerne conto in sede di valutazione dei comportamenti del personale t.a. della struttura, qualora le predette circostanze siano chiaramente imputabili in tutto o in parte ad una o più unità di personale; anche di ciò il soggetto valutatore deve fare menzione nella comunicazione scritta all’URSTA.</t>
  </si>
  <si>
    <t xml:space="preserve">Ob.: Abbattimento dei tempi di emissione da parte della singola Struttura degli Ordinativi di pagamento relativi al rimborso delle spese di missione. 
</t>
  </si>
  <si>
    <t>percentuale di Ordinativi emessi entro il 28mo giorno dalla data di ricezione della documentazione completa nel periodo 1.1.2023-31.12.2023</t>
  </si>
  <si>
    <t>Punteggio per la Valutazione:</t>
  </si>
  <si>
    <t>Percentuale di Ordinativi emessi oltre il 30mo giorno (periodo 1.4.2023-31.12.2023)</t>
  </si>
  <si>
    <t>N. Ordinativi emessi oltre il 30mo giorno a partire dal 1.4.2023</t>
  </si>
  <si>
    <t>N. Ordinativi emessi oltre il 30mo giorno</t>
  </si>
  <si>
    <t>N. Ordinativi emessi nel rispetto del termine previsto di 30 giorni</t>
  </si>
  <si>
    <t>______________________
N. complessivo Ordinativi emessi al 31.12</t>
  </si>
  <si>
    <t>(') Percentuali calcolate rispetto al totale degli Ordinativi emessi al 31.12</t>
  </si>
  <si>
    <t>NOTE:
SOGGETTO VALUTATORE Responsabile della Struttura (es. Direttore del Dipartimento/Presidente del Centro), con firma digitale.</t>
  </si>
  <si>
    <t>TEMPI: la valutazione riguarda il periodo 1gennaio-31dicembre 2023 - cfr. SMVP 2023, allegato F, paragrafo F5</t>
  </si>
  <si>
    <t xml:space="preserve">Laddove uno o più Ordinativi siano emessi oltre il predetto termine di 30 giorni, a valle dell’applicazione dei predetti criteri di valutazione è applicato il seguente correttivo al premio da corrispondere: </t>
  </si>
  <si>
    <t>* Come specificato nell'Allegato F dell'SMVP 2023, paragrafo F.5, pag.10, la data di inizio procedimento coincide con il giorno successivo alla data di ricezione della documentazione completa (es. Data di ricezione della documentazione completa: 1 aprile; Data di inizio procedimento da inserire in colonna A: 2 aprile).</t>
  </si>
  <si>
    <t>GENNAIO</t>
  </si>
  <si>
    <t>ursta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</si>
</sst>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0.0%"/>
    <numFmt numFmtId="174" formatCode="h\.mm\.ss"/>
    <numFmt numFmtId="175" formatCode="h:mm;@"/>
    <numFmt numFmtId="176" formatCode="hh:mm;\-hhmm"/>
    <numFmt numFmtId="177" formatCode="hh:mm;\-*hhmm"/>
    <numFmt numFmtId="178" formatCode="h:mm;\-h:mm"/>
    <numFmt numFmtId="179" formatCode="\-h:mm;@"/>
    <numFmt numFmtId="180" formatCode="h:mm;\-h:mm;@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&quot;€&quot;\ #,##0.00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  <numFmt numFmtId="192" formatCode="\-"/>
    <numFmt numFmtId="193" formatCode="&quot;Attivo&quot;;&quot;Attivo&quot;;&quot;Inattivo&quot;"/>
    <numFmt numFmtId="194" formatCode="0.0"/>
    <numFmt numFmtId="195" formatCode="0.000"/>
    <numFmt numFmtId="196" formatCode="#,##0.000"/>
    <numFmt numFmtId="197" formatCode="#,##0.0000"/>
    <numFmt numFmtId="198" formatCode="#,##0.0"/>
    <numFmt numFmtId="199" formatCode="#,##0.00\ &quot;€&quot;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vertAlign val="superscript"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8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u val="single"/>
      <sz val="11"/>
      <name val="Calibri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4" fontId="3" fillId="0" borderId="10" xfId="0" applyNumberFormat="1" applyFont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33" borderId="11" xfId="0" applyFont="1" applyFill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1" fillId="33" borderId="19" xfId="0" applyFont="1" applyFill="1" applyBorder="1" applyAlignment="1">
      <alignment vertical="center" wrapText="1"/>
    </xf>
    <xf numFmtId="0" fontId="3" fillId="0" borderId="10" xfId="0" applyFont="1" applyBorder="1" applyAlignment="1" applyProtection="1">
      <alignment/>
      <protection locked="0"/>
    </xf>
    <xf numFmtId="14" fontId="3" fillId="0" borderId="10" xfId="0" applyNumberFormat="1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14" fontId="3" fillId="0" borderId="20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1" fillId="33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33" borderId="18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center"/>
      <protection hidden="1"/>
    </xf>
    <xf numFmtId="0" fontId="3" fillId="34" borderId="2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0" fontId="3" fillId="34" borderId="20" xfId="0" applyNumberFormat="1" applyFont="1" applyFill="1" applyBorder="1" applyAlignment="1" applyProtection="1">
      <alignment horizontal="center"/>
      <protection hidden="1"/>
    </xf>
    <xf numFmtId="3" fontId="3" fillId="34" borderId="20" xfId="0" applyNumberFormat="1" applyFont="1" applyFill="1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vertical="center"/>
      <protection hidden="1"/>
    </xf>
    <xf numFmtId="0" fontId="11" fillId="33" borderId="18" xfId="0" applyFont="1" applyFill="1" applyBorder="1" applyAlignment="1" applyProtection="1">
      <alignment vertical="center"/>
      <protection hidden="1"/>
    </xf>
    <xf numFmtId="0" fontId="11" fillId="33" borderId="21" xfId="0" applyFont="1" applyFill="1" applyBorder="1" applyAlignment="1" applyProtection="1">
      <alignment vertical="center" wrapText="1"/>
      <protection hidden="1"/>
    </xf>
    <xf numFmtId="0" fontId="11" fillId="33" borderId="22" xfId="0" applyFont="1" applyFill="1" applyBorder="1" applyAlignment="1" applyProtection="1">
      <alignment vertical="center" wrapText="1"/>
      <protection hidden="1"/>
    </xf>
    <xf numFmtId="0" fontId="11" fillId="33" borderId="11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vertical="center"/>
      <protection/>
    </xf>
    <xf numFmtId="0" fontId="11" fillId="33" borderId="14" xfId="0" applyFont="1" applyFill="1" applyBorder="1" applyAlignment="1" applyProtection="1">
      <alignment vertical="center" wrapText="1"/>
      <protection/>
    </xf>
    <xf numFmtId="0" fontId="11" fillId="33" borderId="19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textRotation="90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34" borderId="23" xfId="0" applyFont="1" applyFill="1" applyBorder="1" applyAlignment="1" applyProtection="1">
      <alignment horizontal="center"/>
      <protection hidden="1"/>
    </xf>
    <xf numFmtId="0" fontId="3" fillId="34" borderId="20" xfId="0" applyFont="1" applyFill="1" applyBorder="1" applyAlignment="1" applyProtection="1">
      <alignment/>
      <protection hidden="1"/>
    </xf>
    <xf numFmtId="10" fontId="3" fillId="34" borderId="23" xfId="0" applyNumberFormat="1" applyFont="1" applyFill="1" applyBorder="1" applyAlignment="1" applyProtection="1">
      <alignment horizontal="center"/>
      <protection hidden="1"/>
    </xf>
    <xf numFmtId="10" fontId="3" fillId="34" borderId="20" xfId="0" applyNumberFormat="1" applyFont="1" applyFill="1" applyBorder="1" applyAlignment="1" applyProtection="1">
      <alignment/>
      <protection hidden="1"/>
    </xf>
    <xf numFmtId="0" fontId="3" fillId="35" borderId="20" xfId="0" applyFont="1" applyFill="1" applyBorder="1" applyAlignment="1" applyProtection="1">
      <alignment horizontal="center"/>
      <protection hidden="1"/>
    </xf>
    <xf numFmtId="10" fontId="3" fillId="35" borderId="20" xfId="0" applyNumberFormat="1" applyFont="1" applyFill="1" applyBorder="1" applyAlignment="1" applyProtection="1">
      <alignment horizontal="center"/>
      <protection hidden="1"/>
    </xf>
    <xf numFmtId="0" fontId="6" fillId="34" borderId="24" xfId="0" applyFont="1" applyFill="1" applyBorder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4" borderId="28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6" fillId="34" borderId="29" xfId="0" applyFont="1" applyFill="1" applyBorder="1" applyAlignment="1" applyProtection="1">
      <alignment vertical="center"/>
      <protection/>
    </xf>
    <xf numFmtId="49" fontId="6" fillId="34" borderId="3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wrapText="1"/>
      <protection/>
    </xf>
    <xf numFmtId="0" fontId="7" fillId="34" borderId="20" xfId="0" applyFont="1" applyFill="1" applyBorder="1" applyAlignment="1" applyProtection="1">
      <alignment horizontal="center"/>
      <protection/>
    </xf>
    <xf numFmtId="0" fontId="7" fillId="34" borderId="20" xfId="0" applyFont="1" applyFill="1" applyBorder="1" applyAlignment="1" applyProtection="1">
      <alignment horizontal="center" wrapText="1"/>
      <protection/>
    </xf>
    <xf numFmtId="0" fontId="7" fillId="34" borderId="31" xfId="0" applyFont="1" applyFill="1" applyBorder="1" applyAlignment="1" applyProtection="1">
      <alignment horizontal="center" wrapText="1"/>
      <protection/>
    </xf>
    <xf numFmtId="0" fontId="6" fillId="34" borderId="31" xfId="0" applyFont="1" applyFill="1" applyBorder="1" applyAlignment="1" applyProtection="1">
      <alignment horizontal="left" vertical="center" wrapText="1"/>
      <protection/>
    </xf>
    <xf numFmtId="9" fontId="7" fillId="34" borderId="31" xfId="5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left" wrapText="1"/>
      <protection/>
    </xf>
    <xf numFmtId="9" fontId="7" fillId="34" borderId="10" xfId="5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left" wrapText="1"/>
      <protection/>
    </xf>
    <xf numFmtId="9" fontId="7" fillId="34" borderId="0" xfId="50" applyFont="1" applyFill="1" applyBorder="1" applyAlignment="1" applyProtection="1">
      <alignment vertical="center" wrapText="1"/>
      <protection/>
    </xf>
    <xf numFmtId="9" fontId="7" fillId="34" borderId="0" xfId="5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6" fillId="34" borderId="1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6" fillId="34" borderId="20" xfId="0" applyNumberFormat="1" applyFont="1" applyFill="1" applyBorder="1" applyAlignment="1" applyProtection="1">
      <alignment horizontal="center" vertical="center" wrapText="1"/>
      <protection/>
    </xf>
    <xf numFmtId="9" fontId="6" fillId="34" borderId="20" xfId="0" applyNumberFormat="1" applyFont="1" applyFill="1" applyBorder="1" applyAlignment="1" applyProtection="1">
      <alignment horizontal="center" vertical="center" wrapText="1"/>
      <protection/>
    </xf>
    <xf numFmtId="9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6" borderId="0" xfId="0" applyFont="1" applyFill="1" applyBorder="1" applyAlignment="1" applyProtection="1">
      <alignment vertical="center" wrapText="1"/>
      <protection/>
    </xf>
    <xf numFmtId="1" fontId="6" fillId="36" borderId="0" xfId="0" applyNumberFormat="1" applyFont="1" applyFill="1" applyBorder="1" applyAlignment="1" applyProtection="1">
      <alignment horizontal="center" vertical="center" wrapText="1"/>
      <protection/>
    </xf>
    <xf numFmtId="9" fontId="6" fillId="36" borderId="0" xfId="0" applyNumberFormat="1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Border="1" applyAlignment="1" applyProtection="1">
      <alignment horizontal="center" vertical="top" wrapText="1"/>
      <protection/>
    </xf>
    <xf numFmtId="10" fontId="7" fillId="34" borderId="31" xfId="0" applyNumberFormat="1" applyFont="1" applyFill="1" applyBorder="1" applyAlignment="1" applyProtection="1">
      <alignment horizontal="center" vertical="center" wrapText="1"/>
      <protection hidden="1"/>
    </xf>
    <xf numFmtId="1" fontId="12" fillId="34" borderId="0" xfId="50" applyNumberFormat="1" applyFont="1" applyFill="1" applyBorder="1" applyAlignment="1" applyProtection="1">
      <alignment horizontal="center" vertical="center"/>
      <protection hidden="1"/>
    </xf>
    <xf numFmtId="10" fontId="7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34" borderId="31" xfId="0" applyFont="1" applyFill="1" applyBorder="1" applyAlignment="1" applyProtection="1">
      <alignment horizontal="center" vertical="center" wrapText="1"/>
      <protection hidden="1"/>
    </xf>
    <xf numFmtId="0" fontId="12" fillId="34" borderId="10" xfId="0" applyFont="1" applyFill="1" applyBorder="1" applyAlignment="1" applyProtection="1">
      <alignment horizontal="center" vertical="center" wrapText="1"/>
      <protection hidden="1"/>
    </xf>
    <xf numFmtId="0" fontId="12" fillId="34" borderId="32" xfId="0" applyFont="1" applyFill="1" applyBorder="1" applyAlignment="1" applyProtection="1">
      <alignment horizontal="center" vertical="center" wrapText="1"/>
      <protection hidden="1"/>
    </xf>
    <xf numFmtId="0" fontId="12" fillId="35" borderId="32" xfId="0" applyFont="1" applyFill="1" applyBorder="1" applyAlignment="1" applyProtection="1">
      <alignment horizontal="center" vertical="center" wrapText="1"/>
      <protection hidden="1"/>
    </xf>
    <xf numFmtId="10" fontId="7" fillId="34" borderId="0" xfId="0" applyNumberFormat="1" applyFont="1" applyFill="1" applyBorder="1" applyAlignment="1" applyProtection="1">
      <alignment horizontal="center" vertical="center" wrapText="1"/>
      <protection hidden="1"/>
    </xf>
    <xf numFmtId="9" fontId="7" fillId="34" borderId="0" xfId="50" applyFont="1" applyFill="1" applyBorder="1" applyAlignment="1" applyProtection="1">
      <alignment vertical="center" wrapText="1"/>
      <protection hidden="1"/>
    </xf>
    <xf numFmtId="9" fontId="7" fillId="34" borderId="0" xfId="50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/>
      <protection/>
    </xf>
    <xf numFmtId="14" fontId="3" fillId="0" borderId="10" xfId="0" applyNumberFormat="1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7" fillId="0" borderId="30" xfId="0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0" fontId="12" fillId="37" borderId="32" xfId="0" applyFont="1" applyFill="1" applyBorder="1" applyAlignment="1" applyProtection="1">
      <alignment horizontal="center" vertical="center" wrapText="1"/>
      <protection hidden="1"/>
    </xf>
    <xf numFmtId="10" fontId="7" fillId="37" borderId="31" xfId="0" applyNumberFormat="1" applyFont="1" applyFill="1" applyBorder="1" applyAlignment="1" applyProtection="1">
      <alignment horizontal="center" vertical="center" wrapText="1"/>
      <protection hidden="1"/>
    </xf>
    <xf numFmtId="0" fontId="12" fillId="37" borderId="10" xfId="0" applyFont="1" applyFill="1" applyBorder="1" applyAlignment="1" applyProtection="1">
      <alignment horizontal="center" vertical="center" wrapText="1"/>
      <protection hidden="1"/>
    </xf>
    <xf numFmtId="10" fontId="7" fillId="37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7" borderId="25" xfId="0" applyFont="1" applyFill="1" applyBorder="1" applyAlignment="1" applyProtection="1">
      <alignment horizontal="center"/>
      <protection hidden="1"/>
    </xf>
    <xf numFmtId="0" fontId="3" fillId="37" borderId="26" xfId="0" applyFont="1" applyFill="1" applyBorder="1" applyAlignment="1" applyProtection="1">
      <alignment horizontal="center"/>
      <protection hidden="1"/>
    </xf>
    <xf numFmtId="0" fontId="3" fillId="37" borderId="33" xfId="0" applyFont="1" applyFill="1" applyBorder="1" applyAlignment="1" applyProtection="1">
      <alignment horizontal="center"/>
      <protection hidden="1"/>
    </xf>
    <xf numFmtId="0" fontId="3" fillId="37" borderId="20" xfId="0" applyFont="1" applyFill="1" applyBorder="1" applyAlignment="1" applyProtection="1">
      <alignment horizontal="center"/>
      <protection hidden="1"/>
    </xf>
    <xf numFmtId="0" fontId="3" fillId="37" borderId="20" xfId="0" applyFont="1" applyFill="1" applyBorder="1" applyAlignment="1" applyProtection="1">
      <alignment/>
      <protection hidden="1"/>
    </xf>
    <xf numFmtId="10" fontId="3" fillId="37" borderId="29" xfId="0" applyNumberFormat="1" applyFont="1" applyFill="1" applyBorder="1" applyAlignment="1" applyProtection="1">
      <alignment horizontal="center"/>
      <protection hidden="1"/>
    </xf>
    <xf numFmtId="10" fontId="3" fillId="37" borderId="30" xfId="0" applyNumberFormat="1" applyFont="1" applyFill="1" applyBorder="1" applyAlignment="1" applyProtection="1">
      <alignment horizontal="center"/>
      <protection hidden="1"/>
    </xf>
    <xf numFmtId="10" fontId="3" fillId="37" borderId="34" xfId="0" applyNumberFormat="1" applyFont="1" applyFill="1" applyBorder="1" applyAlignment="1" applyProtection="1">
      <alignment horizontal="center"/>
      <protection hidden="1"/>
    </xf>
    <xf numFmtId="10" fontId="3" fillId="37" borderId="20" xfId="0" applyNumberFormat="1" applyFont="1" applyFill="1" applyBorder="1" applyAlignment="1" applyProtection="1">
      <alignment horizontal="center"/>
      <protection hidden="1"/>
    </xf>
    <xf numFmtId="10" fontId="3" fillId="37" borderId="20" xfId="0" applyNumberFormat="1" applyFont="1" applyFill="1" applyBorder="1" applyAlignment="1" applyProtection="1">
      <alignment/>
      <protection hidden="1"/>
    </xf>
    <xf numFmtId="187" fontId="7" fillId="34" borderId="10" xfId="0" applyNumberFormat="1" applyFont="1" applyFill="1" applyBorder="1" applyAlignment="1" applyProtection="1">
      <alignment horizontal="center" vertical="center" wrapText="1"/>
      <protection/>
    </xf>
    <xf numFmtId="9" fontId="7" fillId="34" borderId="32" xfId="50" applyFont="1" applyFill="1" applyBorder="1" applyAlignment="1" applyProtection="1">
      <alignment vertical="center" wrapText="1"/>
      <protection/>
    </xf>
    <xf numFmtId="9" fontId="7" fillId="37" borderId="0" xfId="50" applyFont="1" applyFill="1" applyBorder="1" applyAlignment="1" applyProtection="1">
      <alignment horizontal="center" vertical="center" wrapText="1"/>
      <protection/>
    </xf>
    <xf numFmtId="187" fontId="6" fillId="37" borderId="20" xfId="0" applyNumberFormat="1" applyFont="1" applyFill="1" applyBorder="1" applyAlignment="1" applyProtection="1">
      <alignment horizontal="center" vertical="center" wrapText="1"/>
      <protection/>
    </xf>
    <xf numFmtId="0" fontId="7" fillId="37" borderId="32" xfId="0" applyNumberFormat="1" applyFont="1" applyFill="1" applyBorder="1" applyAlignment="1" applyProtection="1">
      <alignment horizontal="center" vertical="center" wrapText="1"/>
      <protection/>
    </xf>
    <xf numFmtId="0" fontId="13" fillId="34" borderId="31" xfId="0" applyFont="1" applyFill="1" applyBorder="1" applyAlignment="1" applyProtection="1">
      <alignment horizontal="left" vertical="center" wrapText="1"/>
      <protection hidden="1"/>
    </xf>
    <xf numFmtId="0" fontId="2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3" fillId="16" borderId="28" xfId="0" applyFont="1" applyFill="1" applyBorder="1" applyAlignment="1" applyProtection="1">
      <alignment horizontal="center" vertical="center" wrapText="1"/>
      <protection hidden="1"/>
    </xf>
    <xf numFmtId="0" fontId="3" fillId="16" borderId="37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1" fontId="3" fillId="16" borderId="38" xfId="0" applyNumberFormat="1" applyFont="1" applyFill="1" applyBorder="1" applyAlignment="1" applyProtection="1">
      <alignment horizontal="center" vertical="center"/>
      <protection hidden="1"/>
    </xf>
    <xf numFmtId="1" fontId="3" fillId="16" borderId="39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left" wrapText="1"/>
      <protection hidden="1"/>
    </xf>
    <xf numFmtId="0" fontId="3" fillId="0" borderId="26" xfId="0" applyFont="1" applyBorder="1" applyAlignment="1" applyProtection="1">
      <alignment horizontal="left" wrapText="1"/>
      <protection hidden="1"/>
    </xf>
    <xf numFmtId="0" fontId="3" fillId="0" borderId="33" xfId="0" applyFont="1" applyBorder="1" applyAlignment="1" applyProtection="1">
      <alignment horizontal="left" wrapText="1"/>
      <protection hidden="1"/>
    </xf>
    <xf numFmtId="0" fontId="3" fillId="0" borderId="29" xfId="0" applyFont="1" applyBorder="1" applyAlignment="1" applyProtection="1">
      <alignment horizontal="left" wrapText="1"/>
      <protection hidden="1"/>
    </xf>
    <xf numFmtId="0" fontId="3" fillId="0" borderId="30" xfId="0" applyFont="1" applyBorder="1" applyAlignment="1" applyProtection="1">
      <alignment horizontal="left" wrapText="1"/>
      <protection hidden="1"/>
    </xf>
    <xf numFmtId="0" fontId="3" fillId="0" borderId="34" xfId="0" applyFont="1" applyBorder="1" applyAlignment="1" applyProtection="1">
      <alignment horizontal="left" wrapText="1"/>
      <protection hidden="1"/>
    </xf>
    <xf numFmtId="0" fontId="3" fillId="34" borderId="4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/>
    </xf>
    <xf numFmtId="0" fontId="3" fillId="16" borderId="41" xfId="0" applyFont="1" applyFill="1" applyBorder="1" applyAlignment="1">
      <alignment horizontal="center" vertical="center"/>
    </xf>
    <xf numFmtId="0" fontId="3" fillId="16" borderId="42" xfId="0" applyFont="1" applyFill="1" applyBorder="1" applyAlignment="1">
      <alignment horizontal="center" vertical="center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3" fillId="34" borderId="43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16" borderId="44" xfId="0" applyFont="1" applyFill="1" applyBorder="1" applyAlignment="1" applyProtection="1">
      <alignment horizontal="center" vertical="center"/>
      <protection hidden="1"/>
    </xf>
    <xf numFmtId="0" fontId="3" fillId="16" borderId="45" xfId="0" applyFont="1" applyFill="1" applyBorder="1" applyAlignment="1" applyProtection="1">
      <alignment horizontal="center" vertical="center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4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 applyProtection="1">
      <alignment horizontal="center" vertical="center"/>
      <protection hidden="1"/>
    </xf>
    <xf numFmtId="0" fontId="3" fillId="34" borderId="40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16" borderId="41" xfId="0" applyFont="1" applyFill="1" applyBorder="1" applyAlignment="1" applyProtection="1">
      <alignment horizontal="center" vertical="center"/>
      <protection hidden="1"/>
    </xf>
    <xf numFmtId="0" fontId="3" fillId="16" borderId="42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/>
      <protection hidden="1"/>
    </xf>
    <xf numFmtId="0" fontId="2" fillId="37" borderId="20" xfId="0" applyFont="1" applyFill="1" applyBorder="1" applyAlignment="1" applyProtection="1">
      <alignment horizontal="center"/>
      <protection hidden="1"/>
    </xf>
    <xf numFmtId="187" fontId="6" fillId="34" borderId="31" xfId="0" applyNumberFormat="1" applyFont="1" applyFill="1" applyBorder="1" applyAlignment="1" applyProtection="1">
      <alignment horizontal="center" vertical="center" wrapText="1"/>
      <protection/>
    </xf>
    <xf numFmtId="187" fontId="6" fillId="34" borderId="32" xfId="0" applyNumberFormat="1" applyFont="1" applyFill="1" applyBorder="1" applyAlignment="1" applyProtection="1">
      <alignment horizontal="center" vertical="center" wrapText="1"/>
      <protection/>
    </xf>
    <xf numFmtId="187" fontId="6" fillId="35" borderId="32" xfId="0" applyNumberFormat="1" applyFont="1" applyFill="1" applyBorder="1" applyAlignment="1" applyProtection="1">
      <alignment horizontal="center" vertical="center" wrapText="1"/>
      <protection/>
    </xf>
    <xf numFmtId="187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6" fillId="34" borderId="32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10" fontId="7" fillId="34" borderId="31" xfId="0" applyNumberFormat="1" applyFont="1" applyFill="1" applyBorder="1" applyAlignment="1" applyProtection="1">
      <alignment horizontal="center" vertical="center" wrapText="1"/>
      <protection hidden="1"/>
    </xf>
    <xf numFmtId="10" fontId="7" fillId="34" borderId="10" xfId="0" applyNumberFormat="1" applyFont="1" applyFill="1" applyBorder="1" applyAlignment="1" applyProtection="1">
      <alignment horizontal="center" vertical="center" wrapText="1"/>
      <protection hidden="1"/>
    </xf>
    <xf numFmtId="187" fontId="7" fillId="34" borderId="31" xfId="0" applyNumberFormat="1" applyFont="1" applyFill="1" applyBorder="1" applyAlignment="1" applyProtection="1">
      <alignment horizontal="center" vertical="center" wrapText="1"/>
      <protection/>
    </xf>
    <xf numFmtId="187" fontId="7" fillId="34" borderId="10" xfId="0" applyNumberFormat="1" applyFont="1" applyFill="1" applyBorder="1" applyAlignment="1" applyProtection="1">
      <alignment horizontal="center" vertical="center" wrapText="1"/>
      <protection/>
    </xf>
    <xf numFmtId="9" fontId="7" fillId="35" borderId="31" xfId="50" applyFont="1" applyFill="1" applyBorder="1" applyAlignment="1" applyProtection="1">
      <alignment horizontal="center" vertical="center" wrapText="1"/>
      <protection/>
    </xf>
    <xf numFmtId="9" fontId="7" fillId="35" borderId="32" xfId="50" applyFont="1" applyFill="1" applyBorder="1" applyAlignment="1" applyProtection="1">
      <alignment horizontal="center" vertical="center" wrapText="1"/>
      <protection/>
    </xf>
    <xf numFmtId="9" fontId="7" fillId="35" borderId="10" xfId="50" applyFont="1" applyFill="1" applyBorder="1" applyAlignment="1" applyProtection="1">
      <alignment horizontal="center" vertical="center" wrapText="1"/>
      <protection/>
    </xf>
    <xf numFmtId="0" fontId="6" fillId="34" borderId="31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 wrapText="1"/>
      <protection/>
    </xf>
    <xf numFmtId="0" fontId="7" fillId="38" borderId="31" xfId="0" applyFont="1" applyFill="1" applyBorder="1" applyAlignment="1" applyProtection="1">
      <alignment horizontal="center" vertical="top" wrapText="1"/>
      <protection/>
    </xf>
    <xf numFmtId="0" fontId="7" fillId="38" borderId="32" xfId="0" applyFont="1" applyFill="1" applyBorder="1" applyAlignment="1" applyProtection="1">
      <alignment horizontal="center" vertical="top" wrapText="1"/>
      <protection/>
    </xf>
    <xf numFmtId="0" fontId="6" fillId="34" borderId="31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left" wrapText="1"/>
      <protection/>
    </xf>
    <xf numFmtId="0" fontId="6" fillId="34" borderId="24" xfId="0" applyFont="1" applyFill="1" applyBorder="1" applyAlignment="1" applyProtection="1">
      <alignment horizontal="left" wrapText="1"/>
      <protection/>
    </xf>
    <xf numFmtId="0" fontId="6" fillId="34" borderId="23" xfId="0" applyFont="1" applyFill="1" applyBorder="1" applyAlignment="1" applyProtection="1">
      <alignment horizontal="left" wrapText="1"/>
      <protection/>
    </xf>
    <xf numFmtId="4" fontId="7" fillId="34" borderId="28" xfId="0" applyNumberFormat="1" applyFont="1" applyFill="1" applyBorder="1" applyAlignment="1" applyProtection="1">
      <alignment horizontal="left"/>
      <protection/>
    </xf>
    <xf numFmtId="4" fontId="7" fillId="34" borderId="24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4" fillId="34" borderId="24" xfId="36" applyNumberFormat="1" applyFill="1" applyBorder="1" applyAlignment="1" applyProtection="1">
      <alignment horizontal="center" vertical="center" wrapText="1"/>
      <protection/>
    </xf>
    <xf numFmtId="0" fontId="6" fillId="34" borderId="23" xfId="0" applyNumberFormat="1" applyFont="1" applyFill="1" applyBorder="1" applyAlignment="1" applyProtection="1">
      <alignment horizontal="center" vertical="center" wrapText="1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right" vertical="center" wrapText="1"/>
      <protection/>
    </xf>
    <xf numFmtId="1" fontId="3" fillId="34" borderId="31" xfId="0" applyNumberFormat="1" applyFont="1" applyFill="1" applyBorder="1" applyAlignment="1" applyProtection="1">
      <alignment horizontal="center" vertical="center"/>
      <protection hidden="1"/>
    </xf>
    <xf numFmtId="0" fontId="3" fillId="36" borderId="12" xfId="0" applyFont="1" applyFill="1" applyBorder="1" applyAlignment="1" applyProtection="1">
      <alignment horizontal="center" vertical="center" wrapText="1"/>
      <protection locked="0"/>
    </xf>
    <xf numFmtId="0" fontId="3" fillId="36" borderId="13" xfId="0" applyFont="1" applyFill="1" applyBorder="1" applyAlignment="1" applyProtection="1">
      <alignment horizontal="center" vertical="center" wrapText="1"/>
      <protection locked="0"/>
    </xf>
    <xf numFmtId="1" fontId="3" fillId="34" borderId="31" xfId="0" applyNumberFormat="1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 hidden="1"/>
    </xf>
    <xf numFmtId="0" fontId="3" fillId="34" borderId="13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/>
      <protection hidden="1"/>
    </xf>
    <xf numFmtId="49" fontId="2" fillId="0" borderId="17" xfId="0" applyNumberFormat="1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3" fillId="0" borderId="17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1" fillId="33" borderId="14" xfId="0" applyFont="1" applyFill="1" applyBorder="1" applyAlignment="1" applyProtection="1">
      <alignment vertical="center" wrapText="1"/>
      <protection hidden="1"/>
    </xf>
    <xf numFmtId="0" fontId="11" fillId="33" borderId="19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3" fillId="33" borderId="12" xfId="0" applyFont="1" applyFill="1" applyBorder="1" applyAlignment="1" applyProtection="1">
      <alignment horizontal="center"/>
      <protection hidden="1"/>
    </xf>
    <xf numFmtId="0" fontId="3" fillId="33" borderId="13" xfId="0" applyFont="1" applyFill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1" fontId="3" fillId="34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3" fontId="3" fillId="35" borderId="20" xfId="0" applyNumberFormat="1" applyFont="1" applyFill="1" applyBorder="1" applyAlignment="1" applyProtection="1">
      <alignment horizontal="center"/>
      <protection hidden="1"/>
    </xf>
    <xf numFmtId="1" fontId="2" fillId="0" borderId="17" xfId="0" applyNumberFormat="1" applyFont="1" applyBorder="1" applyAlignment="1" applyProtection="1">
      <alignment horizontal="center"/>
      <protection hidden="1"/>
    </xf>
    <xf numFmtId="0" fontId="11" fillId="33" borderId="18" xfId="0" applyFont="1" applyFill="1" applyBorder="1" applyAlignment="1" applyProtection="1">
      <alignment vertical="center" wrapText="1"/>
      <protection hidden="1"/>
    </xf>
    <xf numFmtId="1" fontId="3" fillId="34" borderId="20" xfId="0" applyNumberFormat="1" applyFont="1" applyFill="1" applyBorder="1" applyAlignment="1" applyProtection="1">
      <alignment horizontal="center" vertical="center"/>
      <protection hidden="1"/>
    </xf>
    <xf numFmtId="0" fontId="3" fillId="34" borderId="20" xfId="0" applyFont="1" applyFill="1" applyBorder="1" applyAlignment="1" applyProtection="1">
      <alignment horizontal="center" vertical="center"/>
      <protection hidden="1"/>
    </xf>
    <xf numFmtId="0" fontId="3" fillId="34" borderId="43" xfId="0" applyFont="1" applyFill="1" applyBorder="1" applyAlignment="1" applyProtection="1">
      <alignment horizontal="center" vertical="center"/>
      <protection hidden="1"/>
    </xf>
    <xf numFmtId="1" fontId="3" fillId="34" borderId="15" xfId="0" applyNumberFormat="1" applyFont="1" applyFill="1" applyBorder="1" applyAlignment="1" applyProtection="1">
      <alignment horizontal="center" vertical="center"/>
      <protection hidden="1"/>
    </xf>
    <xf numFmtId="1" fontId="3" fillId="34" borderId="16" xfId="0" applyNumberFormat="1" applyFont="1" applyFill="1" applyBorder="1" applyAlignment="1" applyProtection="1">
      <alignment horizontal="center" vertical="center"/>
      <protection hidden="1"/>
    </xf>
    <xf numFmtId="10" fontId="3" fillId="0" borderId="0" xfId="0" applyNumberFormat="1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/>
      <protection locked="0"/>
    </xf>
    <xf numFmtId="0" fontId="10" fillId="0" borderId="30" xfId="0" applyFont="1" applyBorder="1" applyAlignment="1" applyProtection="1">
      <alignment horizontal="left" wrapText="1"/>
      <protection/>
    </xf>
    <xf numFmtId="0" fontId="0" fillId="0" borderId="30" xfId="0" applyBorder="1" applyAlignment="1" applyProtection="1">
      <alignment/>
      <protection/>
    </xf>
    <xf numFmtId="0" fontId="6" fillId="11" borderId="20" xfId="0" applyFont="1" applyFill="1" applyBorder="1" applyAlignment="1" applyProtection="1">
      <alignment vertical="center" wrapText="1"/>
      <protection/>
    </xf>
    <xf numFmtId="0" fontId="7" fillId="11" borderId="20" xfId="0" applyFont="1" applyFill="1" applyBorder="1" applyAlignment="1" applyProtection="1">
      <alignment horizontal="center" vertical="center"/>
      <protection/>
    </xf>
    <xf numFmtId="0" fontId="7" fillId="11" borderId="20" xfId="0" applyFont="1" applyFill="1" applyBorder="1" applyAlignment="1" applyProtection="1">
      <alignment horizontal="center" vertical="center"/>
      <protection/>
    </xf>
    <xf numFmtId="0" fontId="6" fillId="11" borderId="20" xfId="0" applyFont="1" applyFill="1" applyBorder="1" applyAlignment="1" applyProtection="1">
      <alignment/>
      <protection/>
    </xf>
    <xf numFmtId="2" fontId="7" fillId="11" borderId="20" xfId="0" applyNumberFormat="1" applyFont="1" applyFill="1" applyBorder="1" applyAlignment="1" applyProtection="1">
      <alignment horizontal="center"/>
      <protection/>
    </xf>
    <xf numFmtId="2" fontId="7" fillId="11" borderId="2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5" fillId="39" borderId="28" xfId="0" applyFont="1" applyFill="1" applyBorder="1" applyAlignment="1" applyProtection="1">
      <alignment horizontal="left" vertical="center" wrapText="1"/>
      <protection/>
    </xf>
    <xf numFmtId="0" fontId="15" fillId="39" borderId="24" xfId="0" applyFont="1" applyFill="1" applyBorder="1" applyAlignment="1" applyProtection="1">
      <alignment horizontal="left" vertical="center" wrapText="1"/>
      <protection/>
    </xf>
    <xf numFmtId="0" fontId="15" fillId="39" borderId="23" xfId="0" applyFont="1" applyFill="1" applyBorder="1" applyAlignment="1" applyProtection="1">
      <alignment horizontal="left" vertical="center" wrapText="1"/>
      <protection/>
    </xf>
    <xf numFmtId="0" fontId="15" fillId="39" borderId="25" xfId="0" applyFont="1" applyFill="1" applyBorder="1" applyAlignment="1" applyProtection="1">
      <alignment horizontal="left" vertical="center" wrapText="1"/>
      <protection/>
    </xf>
    <xf numFmtId="0" fontId="15" fillId="39" borderId="26" xfId="0" applyFont="1" applyFill="1" applyBorder="1" applyAlignment="1" applyProtection="1">
      <alignment horizontal="left" vertical="center" wrapText="1"/>
      <protection/>
    </xf>
    <xf numFmtId="0" fontId="15" fillId="39" borderId="33" xfId="0" applyFont="1" applyFill="1" applyBorder="1" applyAlignment="1" applyProtection="1">
      <alignment horizontal="left" vertical="center" wrapText="1"/>
      <protection/>
    </xf>
    <xf numFmtId="0" fontId="15" fillId="39" borderId="27" xfId="0" applyFont="1" applyFill="1" applyBorder="1" applyAlignment="1" applyProtection="1">
      <alignment horizontal="left" vertical="center" wrapText="1"/>
      <protection/>
    </xf>
    <xf numFmtId="0" fontId="15" fillId="39" borderId="0" xfId="0" applyFont="1" applyFill="1" applyBorder="1" applyAlignment="1" applyProtection="1">
      <alignment horizontal="left" vertical="center" wrapText="1"/>
      <protection/>
    </xf>
    <xf numFmtId="0" fontId="15" fillId="39" borderId="46" xfId="0" applyFont="1" applyFill="1" applyBorder="1" applyAlignment="1" applyProtection="1">
      <alignment horizontal="left" vertical="center" wrapText="1"/>
      <protection/>
    </xf>
    <xf numFmtId="0" fontId="15" fillId="39" borderId="29" xfId="0" applyFont="1" applyFill="1" applyBorder="1" applyAlignment="1" applyProtection="1">
      <alignment horizontal="left" vertical="center" wrapText="1"/>
      <protection/>
    </xf>
    <xf numFmtId="0" fontId="15" fillId="39" borderId="30" xfId="0" applyFont="1" applyFill="1" applyBorder="1" applyAlignment="1" applyProtection="1">
      <alignment horizontal="left" vertical="center" wrapText="1"/>
      <protection/>
    </xf>
    <xf numFmtId="0" fontId="15" fillId="39" borderId="34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showZeros="0" tabSelected="1" zoomScalePageLayoutView="0" workbookViewId="0" topLeftCell="A1">
      <selection activeCell="D73" sqref="D73"/>
    </sheetView>
  </sheetViews>
  <sheetFormatPr defaultColWidth="9.140625" defaultRowHeight="12.75"/>
  <cols>
    <col min="1" max="1" width="22.7109375" style="2" customWidth="1"/>
    <col min="2" max="3" width="21.7109375" style="2" customWidth="1"/>
    <col min="4" max="4" width="14.00390625" style="2" customWidth="1"/>
    <col min="5" max="5" width="14.421875" style="2" customWidth="1"/>
    <col min="6" max="16384" width="9.140625" style="2" customWidth="1"/>
  </cols>
  <sheetData>
    <row r="1" spans="1:5" ht="13.5" thickBot="1">
      <c r="A1" s="39" t="s">
        <v>9</v>
      </c>
      <c r="B1" s="40" t="s">
        <v>114</v>
      </c>
      <c r="C1" s="41">
        <v>2023</v>
      </c>
      <c r="D1" s="42"/>
      <c r="E1" s="43"/>
    </row>
    <row r="2" ht="13.5" thickTop="1"/>
    <row r="3" ht="13.5" thickBot="1"/>
    <row r="4" spans="1:3" s="16" customFormat="1" ht="33" customHeight="1">
      <c r="A4" s="18" t="s">
        <v>0</v>
      </c>
      <c r="B4" s="218" t="s">
        <v>115</v>
      </c>
      <c r="C4" s="219"/>
    </row>
    <row r="5" spans="1:3" s="16" customFormat="1" ht="33" customHeight="1">
      <c r="A5" s="19" t="s">
        <v>1</v>
      </c>
      <c r="B5" s="148" t="s">
        <v>99</v>
      </c>
      <c r="C5" s="149"/>
    </row>
    <row r="6" spans="1:3" s="16" customFormat="1" ht="57.75" customHeight="1" thickBot="1">
      <c r="A6" s="20" t="s">
        <v>42</v>
      </c>
      <c r="B6" s="156">
        <v>30</v>
      </c>
      <c r="C6" s="157"/>
    </row>
    <row r="7" spans="1:3" ht="27" customHeight="1" thickBot="1">
      <c r="A7" s="22" t="s">
        <v>53</v>
      </c>
      <c r="B7" s="167">
        <f>IF(B6&gt;20,FLOOR((B6-B6*0.05),1),B6)</f>
        <v>28</v>
      </c>
      <c r="C7" s="168"/>
    </row>
    <row r="8" ht="12.75">
      <c r="B8" s="1"/>
    </row>
    <row r="9" spans="1:2" ht="12.75">
      <c r="A9" s="2" t="s">
        <v>12</v>
      </c>
      <c r="B9" s="1"/>
    </row>
    <row r="10" ht="13.5" thickBot="1">
      <c r="B10" s="1"/>
    </row>
    <row r="11" spans="1:5" ht="12.75">
      <c r="A11" s="137" t="s">
        <v>7</v>
      </c>
      <c r="B11" s="4" t="s">
        <v>3</v>
      </c>
      <c r="C11" s="5" t="s">
        <v>4</v>
      </c>
      <c r="D11" s="5" t="s">
        <v>5</v>
      </c>
      <c r="E11" s="6" t="s">
        <v>6</v>
      </c>
    </row>
    <row r="12" spans="1:5" ht="39" thickBot="1">
      <c r="A12" s="138"/>
      <c r="B12" s="8" t="s">
        <v>96</v>
      </c>
      <c r="C12" s="9" t="s">
        <v>11</v>
      </c>
      <c r="D12" s="9" t="s">
        <v>2</v>
      </c>
      <c r="E12" s="10" t="s">
        <v>97</v>
      </c>
    </row>
    <row r="13" spans="1:5" ht="19.5" customHeight="1">
      <c r="A13" s="23"/>
      <c r="B13" s="24"/>
      <c r="C13" s="24"/>
      <c r="D13" s="32">
        <f>IF(C13="","",(C13-B13))</f>
      </c>
      <c r="E13" s="37">
        <f>IF(D13="","",D13-$B$7)</f>
      </c>
    </row>
    <row r="14" spans="1:5" ht="19.5" customHeight="1">
      <c r="A14" s="23"/>
      <c r="B14" s="24"/>
      <c r="C14" s="24"/>
      <c r="D14" s="32">
        <f aca="true" t="shared" si="0" ref="D14:D74">IF(C14="","",(C14-B14))</f>
      </c>
      <c r="E14" s="37">
        <f aca="true" t="shared" si="1" ref="E14:E74">IF(D14="","",D14-$B$7)</f>
      </c>
    </row>
    <row r="15" spans="1:5" ht="19.5" customHeight="1">
      <c r="A15" s="23"/>
      <c r="B15" s="24"/>
      <c r="C15" s="24"/>
      <c r="D15" s="32">
        <f t="shared" si="0"/>
      </c>
      <c r="E15" s="37">
        <f t="shared" si="1"/>
      </c>
    </row>
    <row r="16" spans="1:5" ht="19.5" customHeight="1">
      <c r="A16" s="23"/>
      <c r="B16" s="24"/>
      <c r="C16" s="24"/>
      <c r="D16" s="32">
        <f t="shared" si="0"/>
      </c>
      <c r="E16" s="37">
        <f t="shared" si="1"/>
      </c>
    </row>
    <row r="17" spans="1:5" ht="19.5" customHeight="1">
      <c r="A17" s="23"/>
      <c r="B17" s="24"/>
      <c r="C17" s="24"/>
      <c r="D17" s="32">
        <f t="shared" si="0"/>
      </c>
      <c r="E17" s="37">
        <f t="shared" si="1"/>
      </c>
    </row>
    <row r="18" spans="1:5" ht="19.5" customHeight="1">
      <c r="A18" s="23"/>
      <c r="B18" s="24"/>
      <c r="C18" s="24"/>
      <c r="D18" s="32">
        <f t="shared" si="0"/>
      </c>
      <c r="E18" s="37">
        <f t="shared" si="1"/>
      </c>
    </row>
    <row r="19" spans="1:5" ht="19.5" customHeight="1">
      <c r="A19" s="23"/>
      <c r="B19" s="24"/>
      <c r="C19" s="24"/>
      <c r="D19" s="32">
        <f t="shared" si="0"/>
      </c>
      <c r="E19" s="37">
        <f t="shared" si="1"/>
      </c>
    </row>
    <row r="20" spans="1:5" ht="19.5" customHeight="1">
      <c r="A20" s="23"/>
      <c r="B20" s="24"/>
      <c r="C20" s="24"/>
      <c r="D20" s="32">
        <f t="shared" si="0"/>
      </c>
      <c r="E20" s="37">
        <f t="shared" si="1"/>
      </c>
    </row>
    <row r="21" spans="1:5" ht="19.5" customHeight="1">
      <c r="A21" s="23"/>
      <c r="B21" s="24"/>
      <c r="C21" s="24"/>
      <c r="D21" s="32">
        <f t="shared" si="0"/>
      </c>
      <c r="E21" s="37">
        <f t="shared" si="1"/>
      </c>
    </row>
    <row r="22" spans="1:5" ht="19.5" customHeight="1">
      <c r="A22" s="23"/>
      <c r="B22" s="24"/>
      <c r="C22" s="24"/>
      <c r="D22" s="32">
        <f t="shared" si="0"/>
      </c>
      <c r="E22" s="37">
        <f t="shared" si="1"/>
      </c>
    </row>
    <row r="23" spans="1:5" ht="19.5" customHeight="1">
      <c r="A23" s="23"/>
      <c r="B23" s="24"/>
      <c r="C23" s="24"/>
      <c r="D23" s="32">
        <f t="shared" si="0"/>
      </c>
      <c r="E23" s="37">
        <f t="shared" si="1"/>
      </c>
    </row>
    <row r="24" spans="1:5" ht="19.5" customHeight="1">
      <c r="A24" s="23"/>
      <c r="B24" s="24"/>
      <c r="C24" s="24"/>
      <c r="D24" s="32">
        <f t="shared" si="0"/>
      </c>
      <c r="E24" s="37">
        <f t="shared" si="1"/>
      </c>
    </row>
    <row r="25" spans="1:5" ht="19.5" customHeight="1">
      <c r="A25" s="23"/>
      <c r="B25" s="24"/>
      <c r="C25" s="24"/>
      <c r="D25" s="32">
        <f t="shared" si="0"/>
      </c>
      <c r="E25" s="37">
        <f t="shared" si="1"/>
      </c>
    </row>
    <row r="26" spans="1:5" ht="19.5" customHeight="1">
      <c r="A26" s="23"/>
      <c r="B26" s="24"/>
      <c r="C26" s="24"/>
      <c r="D26" s="32">
        <f t="shared" si="0"/>
      </c>
      <c r="E26" s="37">
        <f t="shared" si="1"/>
      </c>
    </row>
    <row r="27" spans="1:5" ht="19.5" customHeight="1">
      <c r="A27" s="23"/>
      <c r="B27" s="24"/>
      <c r="C27" s="24"/>
      <c r="D27" s="32">
        <f t="shared" si="0"/>
      </c>
      <c r="E27" s="37">
        <f t="shared" si="1"/>
      </c>
    </row>
    <row r="28" spans="1:5" ht="19.5" customHeight="1">
      <c r="A28" s="23"/>
      <c r="B28" s="24"/>
      <c r="C28" s="24"/>
      <c r="D28" s="32">
        <f t="shared" si="0"/>
      </c>
      <c r="E28" s="37">
        <f t="shared" si="1"/>
      </c>
    </row>
    <row r="29" spans="1:5" ht="19.5" customHeight="1">
      <c r="A29" s="23"/>
      <c r="B29" s="24"/>
      <c r="C29" s="24"/>
      <c r="D29" s="32">
        <f t="shared" si="0"/>
      </c>
      <c r="E29" s="37">
        <f t="shared" si="1"/>
      </c>
    </row>
    <row r="30" spans="1:5" ht="19.5" customHeight="1">
      <c r="A30" s="23"/>
      <c r="B30" s="24"/>
      <c r="C30" s="24"/>
      <c r="D30" s="32">
        <f t="shared" si="0"/>
      </c>
      <c r="E30" s="37">
        <f t="shared" si="1"/>
      </c>
    </row>
    <row r="31" spans="1:5" ht="19.5" customHeight="1">
      <c r="A31" s="23"/>
      <c r="B31" s="24"/>
      <c r="C31" s="24"/>
      <c r="D31" s="32">
        <f t="shared" si="0"/>
      </c>
      <c r="E31" s="37">
        <f t="shared" si="1"/>
      </c>
    </row>
    <row r="32" spans="1:5" ht="19.5" customHeight="1">
      <c r="A32" s="23"/>
      <c r="B32" s="24"/>
      <c r="C32" s="24"/>
      <c r="D32" s="32">
        <f t="shared" si="0"/>
      </c>
      <c r="E32" s="37">
        <f t="shared" si="1"/>
      </c>
    </row>
    <row r="33" spans="1:5" ht="19.5" customHeight="1">
      <c r="A33" s="23"/>
      <c r="B33" s="24"/>
      <c r="C33" s="24"/>
      <c r="D33" s="32">
        <f t="shared" si="0"/>
      </c>
      <c r="E33" s="37">
        <f t="shared" si="1"/>
      </c>
    </row>
    <row r="34" spans="1:5" ht="19.5" customHeight="1">
      <c r="A34" s="23"/>
      <c r="B34" s="24"/>
      <c r="C34" s="24"/>
      <c r="D34" s="32">
        <f t="shared" si="0"/>
      </c>
      <c r="E34" s="37">
        <f t="shared" si="1"/>
      </c>
    </row>
    <row r="35" spans="1:5" ht="19.5" customHeight="1">
      <c r="A35" s="23"/>
      <c r="B35" s="24"/>
      <c r="C35" s="24"/>
      <c r="D35" s="32">
        <f t="shared" si="0"/>
      </c>
      <c r="E35" s="37">
        <f t="shared" si="1"/>
      </c>
    </row>
    <row r="36" spans="1:5" ht="19.5" customHeight="1">
      <c r="A36" s="23"/>
      <c r="B36" s="24"/>
      <c r="C36" s="24"/>
      <c r="D36" s="32">
        <f t="shared" si="0"/>
      </c>
      <c r="E36" s="37">
        <f t="shared" si="1"/>
      </c>
    </row>
    <row r="37" spans="1:5" ht="19.5" customHeight="1">
      <c r="A37" s="23"/>
      <c r="B37" s="24"/>
      <c r="C37" s="24"/>
      <c r="D37" s="32">
        <f t="shared" si="0"/>
      </c>
      <c r="E37" s="37">
        <f t="shared" si="1"/>
      </c>
    </row>
    <row r="38" spans="1:5" ht="19.5" customHeight="1">
      <c r="A38" s="23"/>
      <c r="B38" s="24"/>
      <c r="C38" s="24"/>
      <c r="D38" s="32">
        <f t="shared" si="0"/>
      </c>
      <c r="E38" s="37">
        <f t="shared" si="1"/>
      </c>
    </row>
    <row r="39" spans="1:5" ht="19.5" customHeight="1">
      <c r="A39" s="23"/>
      <c r="B39" s="24"/>
      <c r="C39" s="24"/>
      <c r="D39" s="32">
        <f t="shared" si="0"/>
      </c>
      <c r="E39" s="37">
        <f t="shared" si="1"/>
      </c>
    </row>
    <row r="40" spans="1:5" ht="19.5" customHeight="1">
      <c r="A40" s="23"/>
      <c r="B40" s="24"/>
      <c r="C40" s="24"/>
      <c r="D40" s="32">
        <f t="shared" si="0"/>
      </c>
      <c r="E40" s="37">
        <f t="shared" si="1"/>
      </c>
    </row>
    <row r="41" spans="1:5" ht="19.5" customHeight="1">
      <c r="A41" s="23"/>
      <c r="B41" s="24"/>
      <c r="C41" s="24"/>
      <c r="D41" s="32">
        <f t="shared" si="0"/>
      </c>
      <c r="E41" s="37">
        <f t="shared" si="1"/>
      </c>
    </row>
    <row r="42" spans="1:5" ht="19.5" customHeight="1">
      <c r="A42" s="23"/>
      <c r="B42" s="24"/>
      <c r="C42" s="24"/>
      <c r="D42" s="32">
        <f t="shared" si="0"/>
      </c>
      <c r="E42" s="37">
        <f t="shared" si="1"/>
      </c>
    </row>
    <row r="43" spans="1:5" ht="19.5" customHeight="1">
      <c r="A43" s="23"/>
      <c r="B43" s="24"/>
      <c r="C43" s="24"/>
      <c r="D43" s="32">
        <f t="shared" si="0"/>
      </c>
      <c r="E43" s="37">
        <f t="shared" si="1"/>
      </c>
    </row>
    <row r="44" spans="1:5" ht="19.5" customHeight="1">
      <c r="A44" s="23"/>
      <c r="B44" s="24"/>
      <c r="C44" s="24"/>
      <c r="D44" s="32">
        <f t="shared" si="0"/>
      </c>
      <c r="E44" s="37">
        <f t="shared" si="1"/>
      </c>
    </row>
    <row r="45" spans="1:5" ht="19.5" customHeight="1">
      <c r="A45" s="23"/>
      <c r="B45" s="24"/>
      <c r="C45" s="24"/>
      <c r="D45" s="32">
        <f t="shared" si="0"/>
      </c>
      <c r="E45" s="37">
        <f t="shared" si="1"/>
      </c>
    </row>
    <row r="46" spans="1:5" ht="19.5" customHeight="1">
      <c r="A46" s="23"/>
      <c r="B46" s="24"/>
      <c r="C46" s="24"/>
      <c r="D46" s="32">
        <f t="shared" si="0"/>
      </c>
      <c r="E46" s="37">
        <f t="shared" si="1"/>
      </c>
    </row>
    <row r="47" spans="1:5" ht="19.5" customHeight="1">
      <c r="A47" s="23"/>
      <c r="B47" s="24"/>
      <c r="C47" s="24"/>
      <c r="D47" s="32">
        <f t="shared" si="0"/>
      </c>
      <c r="E47" s="37">
        <f t="shared" si="1"/>
      </c>
    </row>
    <row r="48" spans="1:5" ht="19.5" customHeight="1">
      <c r="A48" s="23"/>
      <c r="B48" s="24"/>
      <c r="C48" s="24"/>
      <c r="D48" s="32">
        <f t="shared" si="0"/>
      </c>
      <c r="E48" s="37">
        <f t="shared" si="1"/>
      </c>
    </row>
    <row r="49" spans="1:5" ht="19.5" customHeight="1">
      <c r="A49" s="23"/>
      <c r="B49" s="24"/>
      <c r="C49" s="24"/>
      <c r="D49" s="32">
        <f t="shared" si="0"/>
      </c>
      <c r="E49" s="37">
        <f t="shared" si="1"/>
      </c>
    </row>
    <row r="50" spans="1:5" ht="19.5" customHeight="1">
      <c r="A50" s="23"/>
      <c r="B50" s="24"/>
      <c r="C50" s="24"/>
      <c r="D50" s="32">
        <f t="shared" si="0"/>
      </c>
      <c r="E50" s="37">
        <f t="shared" si="1"/>
      </c>
    </row>
    <row r="51" spans="1:5" ht="19.5" customHeight="1">
      <c r="A51" s="23"/>
      <c r="B51" s="24"/>
      <c r="C51" s="24"/>
      <c r="D51" s="32">
        <f t="shared" si="0"/>
      </c>
      <c r="E51" s="37">
        <f t="shared" si="1"/>
      </c>
    </row>
    <row r="52" spans="1:5" ht="19.5" customHeight="1">
      <c r="A52" s="23"/>
      <c r="B52" s="24"/>
      <c r="C52" s="24"/>
      <c r="D52" s="32">
        <f t="shared" si="0"/>
      </c>
      <c r="E52" s="37">
        <f t="shared" si="1"/>
      </c>
    </row>
    <row r="53" spans="1:5" ht="19.5" customHeight="1">
      <c r="A53" s="23"/>
      <c r="B53" s="24"/>
      <c r="C53" s="24"/>
      <c r="D53" s="32">
        <f t="shared" si="0"/>
      </c>
      <c r="E53" s="37">
        <f t="shared" si="1"/>
      </c>
    </row>
    <row r="54" spans="1:5" ht="20.25" customHeight="1">
      <c r="A54" s="25"/>
      <c r="B54" s="26"/>
      <c r="C54" s="26"/>
      <c r="D54" s="32">
        <f t="shared" si="0"/>
      </c>
      <c r="E54" s="37">
        <f t="shared" si="1"/>
      </c>
    </row>
    <row r="55" spans="1:5" ht="21.75" customHeight="1">
      <c r="A55" s="25"/>
      <c r="B55" s="26"/>
      <c r="C55" s="26"/>
      <c r="D55" s="32">
        <f t="shared" si="0"/>
      </c>
      <c r="E55" s="37">
        <f t="shared" si="1"/>
      </c>
    </row>
    <row r="56" spans="1:5" ht="17.25" customHeight="1">
      <c r="A56" s="25"/>
      <c r="B56" s="26"/>
      <c r="C56" s="26"/>
      <c r="D56" s="32">
        <f t="shared" si="0"/>
      </c>
      <c r="E56" s="37">
        <f t="shared" si="1"/>
      </c>
    </row>
    <row r="57" spans="1:5" ht="20.25" customHeight="1">
      <c r="A57" s="25"/>
      <c r="B57" s="26"/>
      <c r="C57" s="26"/>
      <c r="D57" s="32">
        <f t="shared" si="0"/>
      </c>
      <c r="E57" s="37">
        <f t="shared" si="1"/>
      </c>
    </row>
    <row r="58" spans="1:5" ht="19.5" customHeight="1">
      <c r="A58" s="25"/>
      <c r="B58" s="26"/>
      <c r="C58" s="26"/>
      <c r="D58" s="32">
        <f t="shared" si="0"/>
      </c>
      <c r="E58" s="37">
        <f t="shared" si="1"/>
      </c>
    </row>
    <row r="59" spans="1:5" ht="25.5" customHeight="1">
      <c r="A59" s="25"/>
      <c r="B59" s="26"/>
      <c r="C59" s="26"/>
      <c r="D59" s="32">
        <f t="shared" si="0"/>
      </c>
      <c r="E59" s="37">
        <f t="shared" si="1"/>
      </c>
    </row>
    <row r="60" spans="1:5" ht="19.5" customHeight="1">
      <c r="A60" s="25"/>
      <c r="B60" s="26"/>
      <c r="C60" s="26"/>
      <c r="D60" s="32">
        <f t="shared" si="0"/>
      </c>
      <c r="E60" s="37">
        <f t="shared" si="1"/>
      </c>
    </row>
    <row r="61" spans="1:5" ht="20.25" customHeight="1">
      <c r="A61" s="25"/>
      <c r="B61" s="26"/>
      <c r="C61" s="26"/>
      <c r="D61" s="32">
        <f t="shared" si="0"/>
      </c>
      <c r="E61" s="37">
        <f t="shared" si="1"/>
      </c>
    </row>
    <row r="62" spans="1:5" ht="19.5" customHeight="1">
      <c r="A62" s="25"/>
      <c r="B62" s="26"/>
      <c r="C62" s="26"/>
      <c r="D62" s="32">
        <f t="shared" si="0"/>
      </c>
      <c r="E62" s="37">
        <f t="shared" si="1"/>
      </c>
    </row>
    <row r="63" spans="1:5" ht="25.5" customHeight="1">
      <c r="A63" s="25"/>
      <c r="B63" s="26"/>
      <c r="C63" s="26"/>
      <c r="D63" s="32">
        <f t="shared" si="0"/>
      </c>
      <c r="E63" s="37">
        <f t="shared" si="1"/>
      </c>
    </row>
    <row r="64" spans="1:5" ht="22.5" customHeight="1">
      <c r="A64" s="25"/>
      <c r="B64" s="26"/>
      <c r="C64" s="26"/>
      <c r="D64" s="32">
        <f t="shared" si="0"/>
      </c>
      <c r="E64" s="37">
        <f t="shared" si="1"/>
      </c>
    </row>
    <row r="65" spans="1:5" ht="22.5" customHeight="1">
      <c r="A65" s="25"/>
      <c r="B65" s="26"/>
      <c r="C65" s="26"/>
      <c r="D65" s="32">
        <f t="shared" si="0"/>
      </c>
      <c r="E65" s="37">
        <f t="shared" si="1"/>
      </c>
    </row>
    <row r="66" spans="1:5" ht="22.5" customHeight="1">
      <c r="A66" s="25"/>
      <c r="B66" s="26"/>
      <c r="C66" s="26"/>
      <c r="D66" s="32">
        <f t="shared" si="0"/>
      </c>
      <c r="E66" s="37">
        <f t="shared" si="1"/>
      </c>
    </row>
    <row r="67" spans="1:5" ht="22.5" customHeight="1">
      <c r="A67" s="25"/>
      <c r="B67" s="26"/>
      <c r="C67" s="26"/>
      <c r="D67" s="32">
        <f t="shared" si="0"/>
      </c>
      <c r="E67" s="37">
        <f t="shared" si="1"/>
      </c>
    </row>
    <row r="68" spans="1:5" ht="22.5" customHeight="1">
      <c r="A68" s="25"/>
      <c r="B68" s="26"/>
      <c r="C68" s="26"/>
      <c r="D68" s="32">
        <f t="shared" si="0"/>
      </c>
      <c r="E68" s="37">
        <f t="shared" si="1"/>
      </c>
    </row>
    <row r="69" spans="1:5" ht="22.5" customHeight="1">
      <c r="A69" s="25"/>
      <c r="B69" s="26"/>
      <c r="C69" s="26"/>
      <c r="D69" s="32">
        <f t="shared" si="0"/>
      </c>
      <c r="E69" s="37">
        <f t="shared" si="1"/>
      </c>
    </row>
    <row r="70" spans="1:5" ht="22.5" customHeight="1">
      <c r="A70" s="25"/>
      <c r="B70" s="26"/>
      <c r="C70" s="26"/>
      <c r="D70" s="32">
        <f t="shared" si="0"/>
      </c>
      <c r="E70" s="37">
        <f t="shared" si="1"/>
      </c>
    </row>
    <row r="71" spans="1:5" ht="22.5" customHeight="1">
      <c r="A71" s="25"/>
      <c r="B71" s="26"/>
      <c r="C71" s="26"/>
      <c r="D71" s="32">
        <f t="shared" si="0"/>
      </c>
      <c r="E71" s="37">
        <f t="shared" si="1"/>
      </c>
    </row>
    <row r="72" spans="1:5" ht="22.5" customHeight="1">
      <c r="A72" s="25"/>
      <c r="B72" s="26"/>
      <c r="C72" s="26"/>
      <c r="D72" s="32">
        <f t="shared" si="0"/>
      </c>
      <c r="E72" s="37">
        <f t="shared" si="1"/>
      </c>
    </row>
    <row r="73" spans="1:5" ht="22.5" customHeight="1">
      <c r="A73" s="25"/>
      <c r="B73" s="26"/>
      <c r="C73" s="26"/>
      <c r="D73" s="32">
        <f t="shared" si="0"/>
      </c>
      <c r="E73" s="37">
        <f t="shared" si="1"/>
      </c>
    </row>
    <row r="74" spans="1:5" ht="22.5" customHeight="1">
      <c r="A74" s="25"/>
      <c r="B74" s="26"/>
      <c r="C74" s="26"/>
      <c r="D74" s="32">
        <f t="shared" si="0"/>
      </c>
      <c r="E74" s="37">
        <f t="shared" si="1"/>
      </c>
    </row>
    <row r="75" spans="1:5" ht="12.75">
      <c r="A75" s="13"/>
      <c r="B75" s="14"/>
      <c r="C75" s="14"/>
      <c r="D75" s="14"/>
      <c r="E75" s="15"/>
    </row>
    <row r="76" spans="1:5" ht="12.75">
      <c r="A76" s="13"/>
      <c r="B76" s="14"/>
      <c r="C76" s="14"/>
      <c r="D76" s="14"/>
      <c r="E76" s="15"/>
    </row>
    <row r="77" spans="1:5" ht="12.75">
      <c r="A77" s="109" t="s">
        <v>10</v>
      </c>
      <c r="B77" s="109"/>
      <c r="C77" s="110"/>
      <c r="D77" s="166" t="s">
        <v>74</v>
      </c>
      <c r="E77" s="166"/>
    </row>
    <row r="79" spans="1:5" ht="12.75">
      <c r="A79" s="107"/>
      <c r="B79" s="107"/>
      <c r="C79" s="108"/>
      <c r="D79" s="140"/>
      <c r="E79" s="140"/>
    </row>
    <row r="80" spans="1:5" ht="12.75">
      <c r="A80" s="13"/>
      <c r="B80" s="14"/>
      <c r="C80" s="14"/>
      <c r="E80" s="15"/>
    </row>
    <row r="81" spans="1:6" ht="20.25" customHeight="1">
      <c r="A81" s="142" t="s">
        <v>113</v>
      </c>
      <c r="B81" s="143"/>
      <c r="C81" s="143"/>
      <c r="D81" s="143"/>
      <c r="E81" s="144"/>
      <c r="F81" s="21"/>
    </row>
    <row r="82" spans="1:6" ht="25.5" customHeight="1">
      <c r="A82" s="145"/>
      <c r="B82" s="146"/>
      <c r="C82" s="146"/>
      <c r="D82" s="146"/>
      <c r="E82" s="147"/>
      <c r="F82" s="21"/>
    </row>
    <row r="83" spans="1:5" ht="12.75">
      <c r="A83" s="159" t="s">
        <v>98</v>
      </c>
      <c r="B83" s="160"/>
      <c r="C83" s="160"/>
      <c r="D83" s="160"/>
      <c r="E83" s="161"/>
    </row>
    <row r="84" spans="1:5" ht="25.5" customHeight="1">
      <c r="A84" s="162"/>
      <c r="B84" s="163"/>
      <c r="C84" s="163"/>
      <c r="D84" s="163"/>
      <c r="E84" s="164"/>
    </row>
    <row r="85" spans="1:5" ht="12.75">
      <c r="A85" s="38"/>
      <c r="B85" s="38"/>
      <c r="C85" s="38"/>
      <c r="D85" s="38"/>
      <c r="E85" s="38"/>
    </row>
    <row r="86" spans="1:5" ht="12.75">
      <c r="A86" s="158" t="s">
        <v>8</v>
      </c>
      <c r="B86" s="158"/>
      <c r="C86" s="33">
        <f>COUNTA(A13:A74)</f>
        <v>0</v>
      </c>
      <c r="D86" s="34" t="s">
        <v>55</v>
      </c>
      <c r="E86" s="38"/>
    </row>
    <row r="87" spans="1:5" ht="12.75">
      <c r="A87" s="158" t="s">
        <v>56</v>
      </c>
      <c r="B87" s="158"/>
      <c r="C87" s="33">
        <f>COUNTIF(E13:E74,"&lt;0")</f>
        <v>0</v>
      </c>
      <c r="D87" s="35">
        <f>IF(C86=0,,C87/C86)</f>
        <v>0</v>
      </c>
      <c r="E87" s="38"/>
    </row>
    <row r="88" spans="1:5" ht="12.75">
      <c r="A88" s="158" t="s">
        <v>57</v>
      </c>
      <c r="B88" s="158"/>
      <c r="C88" s="36">
        <f>COUNTIF(D13:D74,"&lt;="&amp;B6)-C87</f>
        <v>0</v>
      </c>
      <c r="D88" s="35">
        <f>IF(C86=0,,C88/C86)</f>
        <v>0</v>
      </c>
      <c r="E88" s="38"/>
    </row>
    <row r="89" spans="1:5" ht="12.75">
      <c r="A89" s="158" t="s">
        <v>58</v>
      </c>
      <c r="B89" s="158"/>
      <c r="C89" s="33">
        <f>COUNTIF(D13:D74,"&gt;"&amp;B6)</f>
        <v>0</v>
      </c>
      <c r="D89" s="35">
        <f>IF(C86=0,,C89/C86)</f>
        <v>0</v>
      </c>
      <c r="E89" s="38"/>
    </row>
  </sheetData>
  <sheetProtection password="8DF9" sheet="1" formatCells="0" formatColumns="0" formatRows="0" insertRows="0" deleteRows="0"/>
  <protectedRanges>
    <protectedRange sqref="A13:C74" name="Intervallo2"/>
  </protectedRanges>
  <mergeCells count="13">
    <mergeCell ref="A89:B89"/>
    <mergeCell ref="D79:E79"/>
    <mergeCell ref="A81:E82"/>
    <mergeCell ref="A83:E84"/>
    <mergeCell ref="A86:B86"/>
    <mergeCell ref="A87:B87"/>
    <mergeCell ref="A88:B88"/>
    <mergeCell ref="B4:C4"/>
    <mergeCell ref="B5:C5"/>
    <mergeCell ref="B6:C6"/>
    <mergeCell ref="B7:C7"/>
    <mergeCell ref="A11:A12"/>
    <mergeCell ref="D77:E7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9"/>
  <sheetViews>
    <sheetView showZeros="0" zoomScalePageLayoutView="0" workbookViewId="0" topLeftCell="A1">
      <selection activeCell="C1" sqref="C1"/>
    </sheetView>
  </sheetViews>
  <sheetFormatPr defaultColWidth="9.140625" defaultRowHeight="12.75"/>
  <cols>
    <col min="1" max="1" width="22.7109375" style="2" customWidth="1"/>
    <col min="2" max="3" width="21.7109375" style="2" customWidth="1"/>
    <col min="4" max="4" width="15.7109375" style="2" customWidth="1"/>
    <col min="5" max="5" width="14.421875" style="2" customWidth="1"/>
    <col min="6" max="16384" width="9.140625" style="2" customWidth="1"/>
  </cols>
  <sheetData>
    <row r="1" spans="1:5" ht="13.5" thickBot="1">
      <c r="A1" s="39" t="s">
        <v>9</v>
      </c>
      <c r="B1" s="40" t="s">
        <v>51</v>
      </c>
      <c r="C1" s="41">
        <f>Gennaio!C1</f>
        <v>2023</v>
      </c>
      <c r="D1" s="11"/>
      <c r="E1" s="12"/>
    </row>
    <row r="2" ht="13.5" thickTop="1"/>
    <row r="3" ht="13.5" thickBot="1"/>
    <row r="4" spans="1:3" s="16" customFormat="1" ht="27.75" customHeight="1">
      <c r="A4" s="18" t="s">
        <v>0</v>
      </c>
      <c r="B4" s="177" t="str">
        <f>Gennaio!$B$4</f>
        <v>ursta</v>
      </c>
      <c r="C4" s="178"/>
    </row>
    <row r="5" spans="1:3" s="16" customFormat="1" ht="27.75" customHeight="1">
      <c r="A5" s="19" t="s">
        <v>1</v>
      </c>
      <c r="B5" s="175" t="str">
        <f>Gennaio!$B$5</f>
        <v>Emissione degli ordinativi di pagamento relativi al rimborso delle spese di missione</v>
      </c>
      <c r="C5" s="176"/>
    </row>
    <row r="6" spans="1:3" s="16" customFormat="1" ht="58.5" customHeight="1" thickBot="1">
      <c r="A6" s="20" t="s">
        <v>42</v>
      </c>
      <c r="B6" s="240">
        <f>Gennaio!$B$6</f>
        <v>30</v>
      </c>
      <c r="C6" s="181"/>
    </row>
    <row r="7" spans="1:3" ht="34.5" thickBot="1">
      <c r="A7" s="22" t="s">
        <v>53</v>
      </c>
      <c r="B7" s="182">
        <f>Gennaio!B7</f>
        <v>28</v>
      </c>
      <c r="C7" s="183"/>
    </row>
    <row r="8" ht="12.75">
      <c r="B8" s="1"/>
    </row>
    <row r="9" spans="1:2" ht="12.75">
      <c r="A9" s="2" t="s">
        <v>12</v>
      </c>
      <c r="B9" s="1"/>
    </row>
    <row r="10" ht="13.5" thickBot="1">
      <c r="B10" s="1"/>
    </row>
    <row r="11" spans="1:5" ht="12.75">
      <c r="A11" s="137" t="s">
        <v>7</v>
      </c>
      <c r="B11" s="4" t="s">
        <v>3</v>
      </c>
      <c r="C11" s="5" t="s">
        <v>4</v>
      </c>
      <c r="D11" s="5" t="s">
        <v>5</v>
      </c>
      <c r="E11" s="6" t="s">
        <v>6</v>
      </c>
    </row>
    <row r="12" spans="1:5" ht="39" thickBot="1">
      <c r="A12" s="138"/>
      <c r="B12" s="8" t="s">
        <v>96</v>
      </c>
      <c r="C12" s="9" t="s">
        <v>11</v>
      </c>
      <c r="D12" s="9" t="s">
        <v>2</v>
      </c>
      <c r="E12" s="10" t="s">
        <v>97</v>
      </c>
    </row>
    <row r="13" spans="1:5" ht="19.5" customHeight="1">
      <c r="A13" s="105"/>
      <c r="B13" s="106"/>
      <c r="C13" s="106"/>
      <c r="D13" s="32">
        <f>IF(C13="","",(C13-B13))</f>
      </c>
      <c r="E13" s="37">
        <f>IF(D13="","",D13-$B$7)</f>
      </c>
    </row>
    <row r="14" spans="1:5" ht="19.5" customHeight="1">
      <c r="A14" s="105"/>
      <c r="B14" s="106"/>
      <c r="C14" s="106"/>
      <c r="D14" s="32">
        <f aca="true" t="shared" si="0" ref="D14:D74">IF(C14="","",(C14-B14))</f>
      </c>
      <c r="E14" s="37">
        <f aca="true" t="shared" si="1" ref="E14:E74">IF(D14="","",D14-$B$7)</f>
      </c>
    </row>
    <row r="15" spans="1:5" ht="19.5" customHeight="1">
      <c r="A15" s="105"/>
      <c r="B15" s="106"/>
      <c r="C15" s="106"/>
      <c r="D15" s="32">
        <f t="shared" si="0"/>
      </c>
      <c r="E15" s="37">
        <f t="shared" si="1"/>
      </c>
    </row>
    <row r="16" spans="1:5" ht="19.5" customHeight="1">
      <c r="A16" s="105"/>
      <c r="B16" s="106"/>
      <c r="C16" s="106"/>
      <c r="D16" s="32">
        <f t="shared" si="0"/>
      </c>
      <c r="E16" s="37">
        <f t="shared" si="1"/>
      </c>
    </row>
    <row r="17" spans="1:5" ht="19.5" customHeight="1">
      <c r="A17" s="105"/>
      <c r="B17" s="106"/>
      <c r="C17" s="106"/>
      <c r="D17" s="32">
        <f t="shared" si="0"/>
      </c>
      <c r="E17" s="37">
        <f t="shared" si="1"/>
      </c>
    </row>
    <row r="18" spans="1:5" ht="19.5" customHeight="1">
      <c r="A18" s="23"/>
      <c r="B18" s="24"/>
      <c r="C18" s="24"/>
      <c r="D18" s="32">
        <f t="shared" si="0"/>
      </c>
      <c r="E18" s="37">
        <f t="shared" si="1"/>
      </c>
    </row>
    <row r="19" spans="1:5" ht="19.5" customHeight="1">
      <c r="A19" s="23"/>
      <c r="B19" s="24"/>
      <c r="C19" s="24"/>
      <c r="D19" s="32">
        <f t="shared" si="0"/>
      </c>
      <c r="E19" s="37">
        <f t="shared" si="1"/>
      </c>
    </row>
    <row r="20" spans="1:5" ht="19.5" customHeight="1">
      <c r="A20" s="23"/>
      <c r="B20" s="24"/>
      <c r="C20" s="24"/>
      <c r="D20" s="32">
        <f t="shared" si="0"/>
      </c>
      <c r="E20" s="37">
        <f t="shared" si="1"/>
      </c>
    </row>
    <row r="21" spans="1:5" ht="19.5" customHeight="1">
      <c r="A21" s="23"/>
      <c r="B21" s="24"/>
      <c r="C21" s="24"/>
      <c r="D21" s="32">
        <f t="shared" si="0"/>
      </c>
      <c r="E21" s="37">
        <f t="shared" si="1"/>
      </c>
    </row>
    <row r="22" spans="1:5" ht="19.5" customHeight="1">
      <c r="A22" s="23"/>
      <c r="B22" s="24"/>
      <c r="C22" s="24"/>
      <c r="D22" s="32">
        <f t="shared" si="0"/>
      </c>
      <c r="E22" s="37">
        <f t="shared" si="1"/>
      </c>
    </row>
    <row r="23" spans="1:5" ht="19.5" customHeight="1">
      <c r="A23" s="23"/>
      <c r="B23" s="24"/>
      <c r="C23" s="24"/>
      <c r="D23" s="32">
        <f t="shared" si="0"/>
      </c>
      <c r="E23" s="37">
        <f t="shared" si="1"/>
      </c>
    </row>
    <row r="24" spans="1:5" ht="19.5" customHeight="1">
      <c r="A24" s="23"/>
      <c r="B24" s="24"/>
      <c r="C24" s="24"/>
      <c r="D24" s="32">
        <f t="shared" si="0"/>
      </c>
      <c r="E24" s="37">
        <f t="shared" si="1"/>
      </c>
    </row>
    <row r="25" spans="1:5" ht="19.5" customHeight="1">
      <c r="A25" s="23"/>
      <c r="B25" s="24"/>
      <c r="C25" s="24"/>
      <c r="D25" s="32">
        <f t="shared" si="0"/>
      </c>
      <c r="E25" s="37">
        <f t="shared" si="1"/>
      </c>
    </row>
    <row r="26" spans="1:5" ht="19.5" customHeight="1">
      <c r="A26" s="23"/>
      <c r="B26" s="24"/>
      <c r="C26" s="24"/>
      <c r="D26" s="32">
        <f t="shared" si="0"/>
      </c>
      <c r="E26" s="37">
        <f t="shared" si="1"/>
      </c>
    </row>
    <row r="27" spans="1:5" ht="19.5" customHeight="1">
      <c r="A27" s="23"/>
      <c r="B27" s="24"/>
      <c r="C27" s="24"/>
      <c r="D27" s="32">
        <f t="shared" si="0"/>
      </c>
      <c r="E27" s="37">
        <f t="shared" si="1"/>
      </c>
    </row>
    <row r="28" spans="1:5" ht="19.5" customHeight="1">
      <c r="A28" s="23"/>
      <c r="B28" s="24"/>
      <c r="C28" s="24"/>
      <c r="D28" s="32">
        <f t="shared" si="0"/>
      </c>
      <c r="E28" s="37">
        <f t="shared" si="1"/>
      </c>
    </row>
    <row r="29" spans="1:5" ht="19.5" customHeight="1">
      <c r="A29" s="23"/>
      <c r="B29" s="24"/>
      <c r="C29" s="24"/>
      <c r="D29" s="32">
        <f t="shared" si="0"/>
      </c>
      <c r="E29" s="37">
        <f t="shared" si="1"/>
      </c>
    </row>
    <row r="30" spans="1:5" ht="19.5" customHeight="1">
      <c r="A30" s="23"/>
      <c r="B30" s="24"/>
      <c r="C30" s="24"/>
      <c r="D30" s="32">
        <f t="shared" si="0"/>
      </c>
      <c r="E30" s="37">
        <f t="shared" si="1"/>
      </c>
    </row>
    <row r="31" spans="1:5" ht="19.5" customHeight="1">
      <c r="A31" s="23"/>
      <c r="B31" s="24"/>
      <c r="C31" s="24"/>
      <c r="D31" s="32">
        <f t="shared" si="0"/>
      </c>
      <c r="E31" s="37">
        <f t="shared" si="1"/>
      </c>
    </row>
    <row r="32" spans="1:5" ht="19.5" customHeight="1">
      <c r="A32" s="23"/>
      <c r="B32" s="24"/>
      <c r="C32" s="24"/>
      <c r="D32" s="32">
        <f t="shared" si="0"/>
      </c>
      <c r="E32" s="37">
        <f t="shared" si="1"/>
      </c>
    </row>
    <row r="33" spans="1:5" ht="19.5" customHeight="1">
      <c r="A33" s="23"/>
      <c r="B33" s="24"/>
      <c r="C33" s="24"/>
      <c r="D33" s="32">
        <f t="shared" si="0"/>
      </c>
      <c r="E33" s="37">
        <f t="shared" si="1"/>
      </c>
    </row>
    <row r="34" spans="1:5" ht="19.5" customHeight="1">
      <c r="A34" s="23"/>
      <c r="B34" s="24"/>
      <c r="C34" s="24"/>
      <c r="D34" s="32">
        <f t="shared" si="0"/>
      </c>
      <c r="E34" s="37">
        <f t="shared" si="1"/>
      </c>
    </row>
    <row r="35" spans="1:5" ht="19.5" customHeight="1">
      <c r="A35" s="23"/>
      <c r="B35" s="24"/>
      <c r="C35" s="24"/>
      <c r="D35" s="32">
        <f t="shared" si="0"/>
      </c>
      <c r="E35" s="37">
        <f t="shared" si="1"/>
      </c>
    </row>
    <row r="36" spans="1:5" ht="19.5" customHeight="1">
      <c r="A36" s="23"/>
      <c r="B36" s="24"/>
      <c r="C36" s="24"/>
      <c r="D36" s="32">
        <f t="shared" si="0"/>
      </c>
      <c r="E36" s="37">
        <f t="shared" si="1"/>
      </c>
    </row>
    <row r="37" spans="1:5" ht="19.5" customHeight="1">
      <c r="A37" s="23"/>
      <c r="B37" s="24"/>
      <c r="C37" s="24"/>
      <c r="D37" s="32">
        <f t="shared" si="0"/>
      </c>
      <c r="E37" s="37">
        <f t="shared" si="1"/>
      </c>
    </row>
    <row r="38" spans="1:5" ht="19.5" customHeight="1">
      <c r="A38" s="23"/>
      <c r="B38" s="24"/>
      <c r="C38" s="24"/>
      <c r="D38" s="32">
        <f t="shared" si="0"/>
      </c>
      <c r="E38" s="37">
        <f t="shared" si="1"/>
      </c>
    </row>
    <row r="39" spans="1:5" ht="19.5" customHeight="1">
      <c r="A39" s="23"/>
      <c r="B39" s="24"/>
      <c r="C39" s="24"/>
      <c r="D39" s="32">
        <f t="shared" si="0"/>
      </c>
      <c r="E39" s="37">
        <f t="shared" si="1"/>
      </c>
    </row>
    <row r="40" spans="1:5" ht="19.5" customHeight="1">
      <c r="A40" s="23"/>
      <c r="B40" s="24"/>
      <c r="C40" s="24"/>
      <c r="D40" s="32">
        <f t="shared" si="0"/>
      </c>
      <c r="E40" s="37">
        <f t="shared" si="1"/>
      </c>
    </row>
    <row r="41" spans="1:5" ht="19.5" customHeight="1">
      <c r="A41" s="23"/>
      <c r="B41" s="24"/>
      <c r="C41" s="24"/>
      <c r="D41" s="32">
        <f t="shared" si="0"/>
      </c>
      <c r="E41" s="37">
        <f t="shared" si="1"/>
      </c>
    </row>
    <row r="42" spans="1:5" ht="19.5" customHeight="1">
      <c r="A42" s="23"/>
      <c r="B42" s="24"/>
      <c r="C42" s="24"/>
      <c r="D42" s="32">
        <f t="shared" si="0"/>
      </c>
      <c r="E42" s="37">
        <f t="shared" si="1"/>
      </c>
    </row>
    <row r="43" spans="1:5" ht="19.5" customHeight="1">
      <c r="A43" s="23"/>
      <c r="B43" s="24"/>
      <c r="C43" s="24"/>
      <c r="D43" s="32">
        <f t="shared" si="0"/>
      </c>
      <c r="E43" s="37">
        <f t="shared" si="1"/>
      </c>
    </row>
    <row r="44" spans="1:5" ht="19.5" customHeight="1">
      <c r="A44" s="23"/>
      <c r="B44" s="24"/>
      <c r="C44" s="24"/>
      <c r="D44" s="32">
        <f t="shared" si="0"/>
      </c>
      <c r="E44" s="37">
        <f t="shared" si="1"/>
      </c>
    </row>
    <row r="45" spans="1:5" ht="19.5" customHeight="1">
      <c r="A45" s="23"/>
      <c r="B45" s="24"/>
      <c r="C45" s="24"/>
      <c r="D45" s="32">
        <f t="shared" si="0"/>
      </c>
      <c r="E45" s="37">
        <f t="shared" si="1"/>
      </c>
    </row>
    <row r="46" spans="1:5" ht="19.5" customHeight="1">
      <c r="A46" s="23"/>
      <c r="B46" s="24"/>
      <c r="C46" s="24"/>
      <c r="D46" s="32">
        <f t="shared" si="0"/>
      </c>
      <c r="E46" s="37">
        <f t="shared" si="1"/>
      </c>
    </row>
    <row r="47" spans="1:5" ht="19.5" customHeight="1">
      <c r="A47" s="23"/>
      <c r="B47" s="24"/>
      <c r="C47" s="24"/>
      <c r="D47" s="32">
        <f t="shared" si="0"/>
      </c>
      <c r="E47" s="37">
        <f t="shared" si="1"/>
      </c>
    </row>
    <row r="48" spans="1:5" ht="19.5" customHeight="1">
      <c r="A48" s="23"/>
      <c r="B48" s="24"/>
      <c r="C48" s="24"/>
      <c r="D48" s="32">
        <f t="shared" si="0"/>
      </c>
      <c r="E48" s="37">
        <f t="shared" si="1"/>
      </c>
    </row>
    <row r="49" spans="1:5" ht="19.5" customHeight="1">
      <c r="A49" s="23"/>
      <c r="B49" s="24"/>
      <c r="C49" s="24"/>
      <c r="D49" s="32">
        <f t="shared" si="0"/>
      </c>
      <c r="E49" s="37">
        <f t="shared" si="1"/>
      </c>
    </row>
    <row r="50" spans="1:5" ht="19.5" customHeight="1">
      <c r="A50" s="23"/>
      <c r="B50" s="24"/>
      <c r="C50" s="24"/>
      <c r="D50" s="32">
        <f t="shared" si="0"/>
      </c>
      <c r="E50" s="37">
        <f t="shared" si="1"/>
      </c>
    </row>
    <row r="51" spans="1:5" ht="19.5" customHeight="1">
      <c r="A51" s="23"/>
      <c r="B51" s="24"/>
      <c r="C51" s="24"/>
      <c r="D51" s="32">
        <f t="shared" si="0"/>
      </c>
      <c r="E51" s="37">
        <f t="shared" si="1"/>
      </c>
    </row>
    <row r="52" spans="1:5" ht="19.5" customHeight="1">
      <c r="A52" s="23"/>
      <c r="B52" s="24"/>
      <c r="C52" s="24"/>
      <c r="D52" s="32">
        <f t="shared" si="0"/>
      </c>
      <c r="E52" s="37">
        <f t="shared" si="1"/>
      </c>
    </row>
    <row r="53" spans="1:5" ht="19.5" customHeight="1">
      <c r="A53" s="23"/>
      <c r="B53" s="24"/>
      <c r="C53" s="24"/>
      <c r="D53" s="32">
        <f t="shared" si="0"/>
      </c>
      <c r="E53" s="37">
        <f t="shared" si="1"/>
      </c>
    </row>
    <row r="54" spans="1:5" ht="20.25" customHeight="1">
      <c r="A54" s="25"/>
      <c r="B54" s="26"/>
      <c r="C54" s="26"/>
      <c r="D54" s="32">
        <f t="shared" si="0"/>
      </c>
      <c r="E54" s="37">
        <f t="shared" si="1"/>
      </c>
    </row>
    <row r="55" spans="1:5" ht="21.75" customHeight="1">
      <c r="A55" s="25"/>
      <c r="B55" s="26"/>
      <c r="C55" s="26"/>
      <c r="D55" s="32">
        <f t="shared" si="0"/>
      </c>
      <c r="E55" s="37">
        <f t="shared" si="1"/>
      </c>
    </row>
    <row r="56" spans="1:5" ht="17.25" customHeight="1">
      <c r="A56" s="25"/>
      <c r="B56" s="26"/>
      <c r="C56" s="26"/>
      <c r="D56" s="32">
        <f t="shared" si="0"/>
      </c>
      <c r="E56" s="37">
        <f t="shared" si="1"/>
      </c>
    </row>
    <row r="57" spans="1:5" ht="20.25" customHeight="1">
      <c r="A57" s="25"/>
      <c r="B57" s="26"/>
      <c r="C57" s="26"/>
      <c r="D57" s="32">
        <f t="shared" si="0"/>
      </c>
      <c r="E57" s="37">
        <f t="shared" si="1"/>
      </c>
    </row>
    <row r="58" spans="1:5" ht="19.5" customHeight="1">
      <c r="A58" s="25"/>
      <c r="B58" s="26"/>
      <c r="C58" s="26"/>
      <c r="D58" s="32">
        <f t="shared" si="0"/>
      </c>
      <c r="E58" s="37">
        <f t="shared" si="1"/>
      </c>
    </row>
    <row r="59" spans="1:5" ht="25.5" customHeight="1">
      <c r="A59" s="25"/>
      <c r="B59" s="26"/>
      <c r="C59" s="26"/>
      <c r="D59" s="32">
        <f t="shared" si="0"/>
      </c>
      <c r="E59" s="37">
        <f t="shared" si="1"/>
      </c>
    </row>
    <row r="60" spans="1:5" ht="19.5" customHeight="1">
      <c r="A60" s="25"/>
      <c r="B60" s="26"/>
      <c r="C60" s="26"/>
      <c r="D60" s="32">
        <f t="shared" si="0"/>
      </c>
      <c r="E60" s="37">
        <f t="shared" si="1"/>
      </c>
    </row>
    <row r="61" spans="1:5" ht="20.25" customHeight="1">
      <c r="A61" s="25"/>
      <c r="B61" s="26"/>
      <c r="C61" s="26"/>
      <c r="D61" s="32">
        <f t="shared" si="0"/>
      </c>
      <c r="E61" s="37">
        <f t="shared" si="1"/>
      </c>
    </row>
    <row r="62" spans="1:5" ht="19.5" customHeight="1">
      <c r="A62" s="25"/>
      <c r="B62" s="26"/>
      <c r="C62" s="26"/>
      <c r="D62" s="32">
        <f t="shared" si="0"/>
      </c>
      <c r="E62" s="37">
        <f t="shared" si="1"/>
      </c>
    </row>
    <row r="63" spans="1:5" ht="23.25" customHeight="1">
      <c r="A63" s="25"/>
      <c r="B63" s="26"/>
      <c r="C63" s="26"/>
      <c r="D63" s="32">
        <f t="shared" si="0"/>
      </c>
      <c r="E63" s="37">
        <f t="shared" si="1"/>
      </c>
    </row>
    <row r="64" spans="1:5" ht="23.25" customHeight="1">
      <c r="A64" s="25"/>
      <c r="B64" s="26"/>
      <c r="C64" s="26"/>
      <c r="D64" s="32">
        <f t="shared" si="0"/>
      </c>
      <c r="E64" s="37">
        <f t="shared" si="1"/>
      </c>
    </row>
    <row r="65" spans="1:5" ht="23.25" customHeight="1">
      <c r="A65" s="25"/>
      <c r="B65" s="26"/>
      <c r="C65" s="26"/>
      <c r="D65" s="32">
        <f t="shared" si="0"/>
      </c>
      <c r="E65" s="37">
        <f t="shared" si="1"/>
      </c>
    </row>
    <row r="66" spans="1:5" ht="23.25" customHeight="1">
      <c r="A66" s="25"/>
      <c r="B66" s="26"/>
      <c r="C66" s="26"/>
      <c r="D66" s="32">
        <f t="shared" si="0"/>
      </c>
      <c r="E66" s="37">
        <f t="shared" si="1"/>
      </c>
    </row>
    <row r="67" spans="1:5" ht="23.25" customHeight="1">
      <c r="A67" s="25"/>
      <c r="B67" s="26"/>
      <c r="C67" s="26"/>
      <c r="D67" s="32">
        <f t="shared" si="0"/>
      </c>
      <c r="E67" s="37">
        <f t="shared" si="1"/>
      </c>
    </row>
    <row r="68" spans="1:5" ht="23.25" customHeight="1">
      <c r="A68" s="25"/>
      <c r="B68" s="26"/>
      <c r="C68" s="26"/>
      <c r="D68" s="32">
        <f t="shared" si="0"/>
      </c>
      <c r="E68" s="37">
        <f t="shared" si="1"/>
      </c>
    </row>
    <row r="69" spans="1:5" ht="23.25" customHeight="1">
      <c r="A69" s="25"/>
      <c r="B69" s="26"/>
      <c r="C69" s="26"/>
      <c r="D69" s="32">
        <f t="shared" si="0"/>
      </c>
      <c r="E69" s="37">
        <f t="shared" si="1"/>
      </c>
    </row>
    <row r="70" spans="1:5" ht="23.25" customHeight="1">
      <c r="A70" s="25"/>
      <c r="B70" s="26"/>
      <c r="C70" s="26"/>
      <c r="D70" s="32">
        <f t="shared" si="0"/>
      </c>
      <c r="E70" s="37">
        <f t="shared" si="1"/>
      </c>
    </row>
    <row r="71" spans="1:5" ht="23.25" customHeight="1">
      <c r="A71" s="25"/>
      <c r="B71" s="26"/>
      <c r="C71" s="26"/>
      <c r="D71" s="32">
        <f t="shared" si="0"/>
      </c>
      <c r="E71" s="37">
        <f t="shared" si="1"/>
      </c>
    </row>
    <row r="72" spans="1:5" ht="23.25" customHeight="1">
      <c r="A72" s="25"/>
      <c r="B72" s="26"/>
      <c r="C72" s="26"/>
      <c r="D72" s="32">
        <f t="shared" si="0"/>
      </c>
      <c r="E72" s="37">
        <f t="shared" si="1"/>
      </c>
    </row>
    <row r="73" spans="1:5" ht="23.25" customHeight="1">
      <c r="A73" s="25"/>
      <c r="B73" s="26"/>
      <c r="C73" s="26"/>
      <c r="D73" s="32">
        <f t="shared" si="0"/>
      </c>
      <c r="E73" s="37">
        <f t="shared" si="1"/>
      </c>
    </row>
    <row r="74" spans="1:5" ht="23.25" customHeight="1">
      <c r="A74" s="25"/>
      <c r="B74" s="26"/>
      <c r="C74" s="26"/>
      <c r="D74" s="32">
        <f t="shared" si="0"/>
      </c>
      <c r="E74" s="37">
        <f t="shared" si="1"/>
      </c>
    </row>
    <row r="75" spans="1:5" ht="12.75">
      <c r="A75" s="13"/>
      <c r="B75" s="14"/>
      <c r="C75" s="14"/>
      <c r="D75" s="14"/>
      <c r="E75" s="15"/>
    </row>
    <row r="76" spans="1:5" ht="12.75">
      <c r="A76" s="13"/>
      <c r="B76" s="14"/>
      <c r="C76" s="14"/>
      <c r="D76" s="14"/>
      <c r="E76" s="15"/>
    </row>
    <row r="77" spans="1:5" ht="12.75">
      <c r="A77" s="109" t="s">
        <v>10</v>
      </c>
      <c r="B77" s="109"/>
      <c r="C77" s="110"/>
      <c r="D77" s="166" t="s">
        <v>74</v>
      </c>
      <c r="E77" s="166"/>
    </row>
    <row r="78" spans="1:5" ht="12.75">
      <c r="A78" s="107"/>
      <c r="B78" s="107"/>
      <c r="C78" s="108"/>
      <c r="D78" s="140"/>
      <c r="E78" s="140"/>
    </row>
    <row r="79" spans="1:5" ht="12.75">
      <c r="A79" s="111"/>
      <c r="B79" s="108"/>
      <c r="C79" s="108"/>
      <c r="D79" s="108"/>
      <c r="E79" s="112"/>
    </row>
    <row r="80" spans="1:5" ht="12.75">
      <c r="A80" s="13"/>
      <c r="B80" s="14"/>
      <c r="C80" s="14"/>
      <c r="D80" s="14"/>
      <c r="E80" s="15"/>
    </row>
    <row r="81" spans="1:6" ht="20.25" customHeight="1">
      <c r="A81" s="142" t="s">
        <v>113</v>
      </c>
      <c r="B81" s="143"/>
      <c r="C81" s="143"/>
      <c r="D81" s="143"/>
      <c r="E81" s="144"/>
      <c r="F81" s="21"/>
    </row>
    <row r="82" spans="1:6" ht="25.5" customHeight="1">
      <c r="A82" s="145"/>
      <c r="B82" s="146"/>
      <c r="C82" s="146"/>
      <c r="D82" s="146"/>
      <c r="E82" s="147"/>
      <c r="F82" s="21"/>
    </row>
    <row r="83" spans="1:5" ht="12.75">
      <c r="A83" s="159" t="s">
        <v>98</v>
      </c>
      <c r="B83" s="160"/>
      <c r="C83" s="160"/>
      <c r="D83" s="160"/>
      <c r="E83" s="161"/>
    </row>
    <row r="84" spans="1:5" ht="26.25" customHeight="1">
      <c r="A84" s="162"/>
      <c r="B84" s="163"/>
      <c r="C84" s="163"/>
      <c r="D84" s="163"/>
      <c r="E84" s="164"/>
    </row>
    <row r="85" spans="1:5" ht="12.75">
      <c r="A85" s="38"/>
      <c r="B85" s="38"/>
      <c r="C85" s="38"/>
      <c r="D85" s="38"/>
      <c r="E85" s="38"/>
    </row>
    <row r="86" spans="1:5" ht="12.75">
      <c r="A86" s="158" t="s">
        <v>8</v>
      </c>
      <c r="B86" s="158"/>
      <c r="C86" s="33">
        <f>COUNTA(A13:A74)</f>
        <v>0</v>
      </c>
      <c r="D86" s="34" t="s">
        <v>55</v>
      </c>
      <c r="E86" s="38"/>
    </row>
    <row r="87" spans="1:5" ht="12.75">
      <c r="A87" s="158" t="s">
        <v>56</v>
      </c>
      <c r="B87" s="158"/>
      <c r="C87" s="33">
        <f>COUNTIF(E13:E74,"&lt;0")</f>
        <v>0</v>
      </c>
      <c r="D87" s="35">
        <f>IF(C86=0,,C87/C86)</f>
        <v>0</v>
      </c>
      <c r="E87" s="38"/>
    </row>
    <row r="88" spans="1:5" ht="12.75">
      <c r="A88" s="158" t="s">
        <v>57</v>
      </c>
      <c r="B88" s="158"/>
      <c r="C88" s="36">
        <f>COUNTIF(D13:D74,"&lt;="&amp;B6)-C87</f>
        <v>0</v>
      </c>
      <c r="D88" s="35">
        <f>IF(C86=0,,C88/C86)</f>
        <v>0</v>
      </c>
      <c r="E88" s="38"/>
    </row>
    <row r="89" spans="1:5" ht="12.75">
      <c r="A89" s="158" t="s">
        <v>58</v>
      </c>
      <c r="B89" s="158"/>
      <c r="C89" s="33">
        <f>COUNTIF(D13:D74,"&gt;"&amp;B6)</f>
        <v>0</v>
      </c>
      <c r="D89" s="35">
        <f>IF(C86=0,,C89/C86)</f>
        <v>0</v>
      </c>
      <c r="E89" s="38"/>
    </row>
  </sheetData>
  <sheetProtection password="8DF9" sheet="1" formatCells="0" formatColumns="0" formatRows="0" insertRows="0" deleteRows="0"/>
  <protectedRanges>
    <protectedRange sqref="A18:C74" name="Intervallo2"/>
    <protectedRange sqref="A13:C17" name="Intervallo1"/>
  </protectedRanges>
  <mergeCells count="13">
    <mergeCell ref="B5:C5"/>
    <mergeCell ref="B4:C4"/>
    <mergeCell ref="A86:B86"/>
    <mergeCell ref="A87:B87"/>
    <mergeCell ref="A89:B89"/>
    <mergeCell ref="A88:B88"/>
    <mergeCell ref="A83:E84"/>
    <mergeCell ref="B6:C6"/>
    <mergeCell ref="A11:A12"/>
    <mergeCell ref="D77:E77"/>
    <mergeCell ref="D78:E78"/>
    <mergeCell ref="B7:C7"/>
    <mergeCell ref="A81:E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0"/>
  <sheetViews>
    <sheetView showZeros="0" zoomScalePageLayoutView="0" workbookViewId="0" topLeftCell="A1">
      <selection activeCell="C1" sqref="C1"/>
    </sheetView>
  </sheetViews>
  <sheetFormatPr defaultColWidth="9.140625" defaultRowHeight="12.75"/>
  <cols>
    <col min="1" max="1" width="22.7109375" style="2" customWidth="1"/>
    <col min="2" max="3" width="21.7109375" style="2" customWidth="1"/>
    <col min="4" max="5" width="15.00390625" style="2" customWidth="1"/>
    <col min="6" max="16384" width="9.140625" style="2" customWidth="1"/>
  </cols>
  <sheetData>
    <row r="1" spans="1:5" ht="13.5" thickBot="1">
      <c r="A1" s="39" t="s">
        <v>9</v>
      </c>
      <c r="B1" s="40" t="s">
        <v>77</v>
      </c>
      <c r="C1" s="41">
        <f>Gennaio!C1</f>
        <v>2023</v>
      </c>
      <c r="D1" s="11"/>
      <c r="E1" s="12"/>
    </row>
    <row r="2" ht="13.5" thickTop="1"/>
    <row r="3" ht="13.5" thickBot="1"/>
    <row r="4" spans="1:3" s="16" customFormat="1" ht="30.75" customHeight="1">
      <c r="A4" s="18" t="s">
        <v>0</v>
      </c>
      <c r="B4" s="177" t="str">
        <f>Gennaio!$B$4</f>
        <v>ursta</v>
      </c>
      <c r="C4" s="178"/>
    </row>
    <row r="5" spans="1:3" s="16" customFormat="1" ht="30.75" customHeight="1">
      <c r="A5" s="19" t="s">
        <v>1</v>
      </c>
      <c r="B5" s="175" t="str">
        <f>Gennaio!$B$5</f>
        <v>Emissione degli ordinativi di pagamento relativi al rimborso delle spese di missione</v>
      </c>
      <c r="C5" s="176"/>
    </row>
    <row r="6" spans="1:3" s="16" customFormat="1" ht="58.5" customHeight="1" thickBot="1">
      <c r="A6" s="20" t="s">
        <v>42</v>
      </c>
      <c r="B6" s="240">
        <f>Gennaio!$B$6</f>
        <v>30</v>
      </c>
      <c r="C6" s="181"/>
    </row>
    <row r="7" spans="1:3" ht="34.5" thickBot="1">
      <c r="A7" s="22" t="s">
        <v>53</v>
      </c>
      <c r="B7" s="182">
        <f>Gennaio!B7</f>
        <v>28</v>
      </c>
      <c r="C7" s="183"/>
    </row>
    <row r="8" ht="12.75">
      <c r="B8" s="1"/>
    </row>
    <row r="9" spans="1:2" ht="12.75">
      <c r="A9" s="2" t="s">
        <v>12</v>
      </c>
      <c r="B9" s="1"/>
    </row>
    <row r="10" ht="13.5" thickBot="1">
      <c r="B10" s="1"/>
    </row>
    <row r="11" spans="1:5" ht="12.75">
      <c r="A11" s="137" t="s">
        <v>7</v>
      </c>
      <c r="B11" s="4" t="s">
        <v>3</v>
      </c>
      <c r="C11" s="5" t="s">
        <v>4</v>
      </c>
      <c r="D11" s="5" t="s">
        <v>5</v>
      </c>
      <c r="E11" s="6" t="s">
        <v>6</v>
      </c>
    </row>
    <row r="12" spans="1:5" ht="39" thickBot="1">
      <c r="A12" s="138"/>
      <c r="B12" s="8" t="s">
        <v>96</v>
      </c>
      <c r="C12" s="9" t="s">
        <v>11</v>
      </c>
      <c r="D12" s="9" t="s">
        <v>2</v>
      </c>
      <c r="E12" s="10" t="s">
        <v>97</v>
      </c>
    </row>
    <row r="13" spans="1:5" ht="19.5" customHeight="1">
      <c r="A13" s="23"/>
      <c r="B13" s="24"/>
      <c r="C13" s="24"/>
      <c r="D13" s="32">
        <f>IF(C13="","",(C13-B13))</f>
      </c>
      <c r="E13" s="37">
        <f>IF(D13="","",D13-$B$7)</f>
      </c>
    </row>
    <row r="14" spans="1:5" ht="19.5" customHeight="1">
      <c r="A14" s="23"/>
      <c r="B14" s="24"/>
      <c r="C14" s="24"/>
      <c r="D14" s="32">
        <f aca="true" t="shared" si="0" ref="D14:D74">IF(C14="","",(C14-B14))</f>
      </c>
      <c r="E14" s="37">
        <f aca="true" t="shared" si="1" ref="E14:E74">IF(D14="","",D14-$B$7)</f>
      </c>
    </row>
    <row r="15" spans="1:5" ht="19.5" customHeight="1">
      <c r="A15" s="23"/>
      <c r="B15" s="24"/>
      <c r="C15" s="24"/>
      <c r="D15" s="32">
        <f t="shared" si="0"/>
      </c>
      <c r="E15" s="37">
        <f t="shared" si="1"/>
      </c>
    </row>
    <row r="16" spans="1:5" ht="19.5" customHeight="1">
      <c r="A16" s="23"/>
      <c r="B16" s="24"/>
      <c r="C16" s="24"/>
      <c r="D16" s="32">
        <f t="shared" si="0"/>
      </c>
      <c r="E16" s="37">
        <f t="shared" si="1"/>
      </c>
    </row>
    <row r="17" spans="1:5" ht="19.5" customHeight="1">
      <c r="A17" s="23"/>
      <c r="B17" s="24"/>
      <c r="C17" s="24"/>
      <c r="D17" s="32">
        <f t="shared" si="0"/>
      </c>
      <c r="E17" s="37">
        <f t="shared" si="1"/>
      </c>
    </row>
    <row r="18" spans="1:5" ht="19.5" customHeight="1">
      <c r="A18" s="23"/>
      <c r="B18" s="24"/>
      <c r="C18" s="24"/>
      <c r="D18" s="32">
        <f t="shared" si="0"/>
      </c>
      <c r="E18" s="37">
        <f t="shared" si="1"/>
      </c>
    </row>
    <row r="19" spans="1:5" ht="19.5" customHeight="1">
      <c r="A19" s="23"/>
      <c r="B19" s="24"/>
      <c r="C19" s="24"/>
      <c r="D19" s="32">
        <f t="shared" si="0"/>
      </c>
      <c r="E19" s="37">
        <f t="shared" si="1"/>
      </c>
    </row>
    <row r="20" spans="1:5" ht="19.5" customHeight="1">
      <c r="A20" s="23"/>
      <c r="B20" s="24"/>
      <c r="C20" s="24"/>
      <c r="D20" s="32">
        <f t="shared" si="0"/>
      </c>
      <c r="E20" s="37">
        <f t="shared" si="1"/>
      </c>
    </row>
    <row r="21" spans="1:5" ht="19.5" customHeight="1">
      <c r="A21" s="23"/>
      <c r="B21" s="24"/>
      <c r="C21" s="24"/>
      <c r="D21" s="32">
        <f t="shared" si="0"/>
      </c>
      <c r="E21" s="37">
        <f t="shared" si="1"/>
      </c>
    </row>
    <row r="22" spans="1:5" ht="19.5" customHeight="1">
      <c r="A22" s="23"/>
      <c r="B22" s="24"/>
      <c r="C22" s="24"/>
      <c r="D22" s="32">
        <f t="shared" si="0"/>
      </c>
      <c r="E22" s="37">
        <f t="shared" si="1"/>
      </c>
    </row>
    <row r="23" spans="1:5" ht="19.5" customHeight="1">
      <c r="A23" s="23"/>
      <c r="B23" s="24"/>
      <c r="C23" s="24"/>
      <c r="D23" s="32">
        <f t="shared" si="0"/>
      </c>
      <c r="E23" s="37">
        <f t="shared" si="1"/>
      </c>
    </row>
    <row r="24" spans="1:5" ht="19.5" customHeight="1">
      <c r="A24" s="23"/>
      <c r="B24" s="24"/>
      <c r="C24" s="24"/>
      <c r="D24" s="32">
        <f t="shared" si="0"/>
      </c>
      <c r="E24" s="37">
        <f t="shared" si="1"/>
      </c>
    </row>
    <row r="25" spans="1:5" ht="19.5" customHeight="1">
      <c r="A25" s="23"/>
      <c r="B25" s="24"/>
      <c r="C25" s="24"/>
      <c r="D25" s="32">
        <f t="shared" si="0"/>
      </c>
      <c r="E25" s="37">
        <f t="shared" si="1"/>
      </c>
    </row>
    <row r="26" spans="1:5" ht="19.5" customHeight="1">
      <c r="A26" s="23"/>
      <c r="B26" s="24"/>
      <c r="C26" s="24"/>
      <c r="D26" s="32">
        <f t="shared" si="0"/>
      </c>
      <c r="E26" s="37">
        <f t="shared" si="1"/>
      </c>
    </row>
    <row r="27" spans="1:5" ht="19.5" customHeight="1">
      <c r="A27" s="23"/>
      <c r="B27" s="24"/>
      <c r="C27" s="24"/>
      <c r="D27" s="32">
        <f t="shared" si="0"/>
      </c>
      <c r="E27" s="37">
        <f t="shared" si="1"/>
      </c>
    </row>
    <row r="28" spans="1:5" ht="19.5" customHeight="1">
      <c r="A28" s="23"/>
      <c r="B28" s="24"/>
      <c r="C28" s="24"/>
      <c r="D28" s="32">
        <f t="shared" si="0"/>
      </c>
      <c r="E28" s="37">
        <f t="shared" si="1"/>
      </c>
    </row>
    <row r="29" spans="1:5" ht="19.5" customHeight="1">
      <c r="A29" s="23"/>
      <c r="B29" s="24"/>
      <c r="C29" s="24"/>
      <c r="D29" s="32">
        <f t="shared" si="0"/>
      </c>
      <c r="E29" s="37">
        <f t="shared" si="1"/>
      </c>
    </row>
    <row r="30" spans="1:5" ht="19.5" customHeight="1">
      <c r="A30" s="23"/>
      <c r="B30" s="24"/>
      <c r="C30" s="24"/>
      <c r="D30" s="32">
        <f t="shared" si="0"/>
      </c>
      <c r="E30" s="37">
        <f t="shared" si="1"/>
      </c>
    </row>
    <row r="31" spans="1:5" ht="19.5" customHeight="1">
      <c r="A31" s="23"/>
      <c r="B31" s="24"/>
      <c r="C31" s="24"/>
      <c r="D31" s="32">
        <f t="shared" si="0"/>
      </c>
      <c r="E31" s="37">
        <f t="shared" si="1"/>
      </c>
    </row>
    <row r="32" spans="1:5" ht="19.5" customHeight="1">
      <c r="A32" s="23"/>
      <c r="B32" s="24"/>
      <c r="C32" s="24"/>
      <c r="D32" s="32">
        <f t="shared" si="0"/>
      </c>
      <c r="E32" s="37">
        <f t="shared" si="1"/>
      </c>
    </row>
    <row r="33" spans="1:5" ht="19.5" customHeight="1">
      <c r="A33" s="23"/>
      <c r="B33" s="24"/>
      <c r="C33" s="24"/>
      <c r="D33" s="32">
        <f t="shared" si="0"/>
      </c>
      <c r="E33" s="37">
        <f t="shared" si="1"/>
      </c>
    </row>
    <row r="34" spans="1:5" ht="19.5" customHeight="1">
      <c r="A34" s="23"/>
      <c r="B34" s="24"/>
      <c r="C34" s="24"/>
      <c r="D34" s="32">
        <f t="shared" si="0"/>
      </c>
      <c r="E34" s="37">
        <f t="shared" si="1"/>
      </c>
    </row>
    <row r="35" spans="1:5" ht="19.5" customHeight="1">
      <c r="A35" s="23"/>
      <c r="B35" s="24"/>
      <c r="C35" s="24"/>
      <c r="D35" s="32">
        <f t="shared" si="0"/>
      </c>
      <c r="E35" s="37">
        <f t="shared" si="1"/>
      </c>
    </row>
    <row r="36" spans="1:5" ht="19.5" customHeight="1">
      <c r="A36" s="23"/>
      <c r="B36" s="24"/>
      <c r="C36" s="24"/>
      <c r="D36" s="32">
        <f t="shared" si="0"/>
      </c>
      <c r="E36" s="37">
        <f t="shared" si="1"/>
      </c>
    </row>
    <row r="37" spans="1:5" ht="19.5" customHeight="1">
      <c r="A37" s="23"/>
      <c r="B37" s="24"/>
      <c r="C37" s="24"/>
      <c r="D37" s="32">
        <f t="shared" si="0"/>
      </c>
      <c r="E37" s="37">
        <f t="shared" si="1"/>
      </c>
    </row>
    <row r="38" spans="1:5" ht="19.5" customHeight="1">
      <c r="A38" s="23"/>
      <c r="B38" s="24"/>
      <c r="C38" s="24"/>
      <c r="D38" s="32">
        <f t="shared" si="0"/>
      </c>
      <c r="E38" s="37">
        <f t="shared" si="1"/>
      </c>
    </row>
    <row r="39" spans="1:5" ht="19.5" customHeight="1">
      <c r="A39" s="23"/>
      <c r="B39" s="24"/>
      <c r="C39" s="24"/>
      <c r="D39" s="32">
        <f t="shared" si="0"/>
      </c>
      <c r="E39" s="37">
        <f t="shared" si="1"/>
      </c>
    </row>
    <row r="40" spans="1:5" ht="19.5" customHeight="1">
      <c r="A40" s="23"/>
      <c r="B40" s="24"/>
      <c r="C40" s="24"/>
      <c r="D40" s="32">
        <f t="shared" si="0"/>
      </c>
      <c r="E40" s="37">
        <f t="shared" si="1"/>
      </c>
    </row>
    <row r="41" spans="1:5" ht="19.5" customHeight="1">
      <c r="A41" s="23"/>
      <c r="B41" s="24"/>
      <c r="C41" s="24"/>
      <c r="D41" s="32">
        <f t="shared" si="0"/>
      </c>
      <c r="E41" s="37">
        <f t="shared" si="1"/>
      </c>
    </row>
    <row r="42" spans="1:5" ht="19.5" customHeight="1">
      <c r="A42" s="23"/>
      <c r="B42" s="24"/>
      <c r="C42" s="24"/>
      <c r="D42" s="32">
        <f t="shared" si="0"/>
      </c>
      <c r="E42" s="37">
        <f t="shared" si="1"/>
      </c>
    </row>
    <row r="43" spans="1:5" ht="19.5" customHeight="1">
      <c r="A43" s="23"/>
      <c r="B43" s="24"/>
      <c r="C43" s="24"/>
      <c r="D43" s="32">
        <f t="shared" si="0"/>
      </c>
      <c r="E43" s="37">
        <f t="shared" si="1"/>
      </c>
    </row>
    <row r="44" spans="1:5" ht="19.5" customHeight="1">
      <c r="A44" s="23"/>
      <c r="B44" s="24"/>
      <c r="C44" s="24"/>
      <c r="D44" s="32">
        <f t="shared" si="0"/>
      </c>
      <c r="E44" s="37">
        <f t="shared" si="1"/>
      </c>
    </row>
    <row r="45" spans="1:5" ht="19.5" customHeight="1">
      <c r="A45" s="23"/>
      <c r="B45" s="24"/>
      <c r="C45" s="24"/>
      <c r="D45" s="32">
        <f t="shared" si="0"/>
      </c>
      <c r="E45" s="37">
        <f t="shared" si="1"/>
      </c>
    </row>
    <row r="46" spans="1:5" ht="19.5" customHeight="1">
      <c r="A46" s="23"/>
      <c r="B46" s="24"/>
      <c r="C46" s="24"/>
      <c r="D46" s="32">
        <f t="shared" si="0"/>
      </c>
      <c r="E46" s="37">
        <f t="shared" si="1"/>
      </c>
    </row>
    <row r="47" spans="1:5" ht="19.5" customHeight="1">
      <c r="A47" s="23"/>
      <c r="B47" s="24"/>
      <c r="C47" s="24"/>
      <c r="D47" s="32">
        <f t="shared" si="0"/>
      </c>
      <c r="E47" s="37">
        <f t="shared" si="1"/>
      </c>
    </row>
    <row r="48" spans="1:5" ht="19.5" customHeight="1">
      <c r="A48" s="23"/>
      <c r="B48" s="24"/>
      <c r="C48" s="24"/>
      <c r="D48" s="32">
        <f t="shared" si="0"/>
      </c>
      <c r="E48" s="37">
        <f t="shared" si="1"/>
      </c>
    </row>
    <row r="49" spans="1:5" ht="19.5" customHeight="1">
      <c r="A49" s="23"/>
      <c r="B49" s="24"/>
      <c r="C49" s="24"/>
      <c r="D49" s="32">
        <f t="shared" si="0"/>
      </c>
      <c r="E49" s="37">
        <f t="shared" si="1"/>
      </c>
    </row>
    <row r="50" spans="1:5" ht="19.5" customHeight="1">
      <c r="A50" s="23"/>
      <c r="B50" s="24"/>
      <c r="C50" s="24"/>
      <c r="D50" s="32">
        <f t="shared" si="0"/>
      </c>
      <c r="E50" s="37">
        <f t="shared" si="1"/>
      </c>
    </row>
    <row r="51" spans="1:5" ht="19.5" customHeight="1">
      <c r="A51" s="23"/>
      <c r="B51" s="24"/>
      <c r="C51" s="24"/>
      <c r="D51" s="32">
        <f t="shared" si="0"/>
      </c>
      <c r="E51" s="37">
        <f t="shared" si="1"/>
      </c>
    </row>
    <row r="52" spans="1:5" ht="19.5" customHeight="1">
      <c r="A52" s="23"/>
      <c r="B52" s="24"/>
      <c r="C52" s="24"/>
      <c r="D52" s="32">
        <f t="shared" si="0"/>
      </c>
      <c r="E52" s="37">
        <f t="shared" si="1"/>
      </c>
    </row>
    <row r="53" spans="1:5" ht="19.5" customHeight="1">
      <c r="A53" s="23"/>
      <c r="B53" s="24"/>
      <c r="C53" s="24"/>
      <c r="D53" s="32">
        <f t="shared" si="0"/>
      </c>
      <c r="E53" s="37">
        <f t="shared" si="1"/>
      </c>
    </row>
    <row r="54" spans="1:5" ht="20.25" customHeight="1">
      <c r="A54" s="25"/>
      <c r="B54" s="26"/>
      <c r="C54" s="26"/>
      <c r="D54" s="32">
        <f t="shared" si="0"/>
      </c>
      <c r="E54" s="37">
        <f t="shared" si="1"/>
      </c>
    </row>
    <row r="55" spans="1:5" ht="21.75" customHeight="1">
      <c r="A55" s="25"/>
      <c r="B55" s="26"/>
      <c r="C55" s="26"/>
      <c r="D55" s="32">
        <f t="shared" si="0"/>
      </c>
      <c r="E55" s="37">
        <f t="shared" si="1"/>
      </c>
    </row>
    <row r="56" spans="1:5" ht="17.25" customHeight="1">
      <c r="A56" s="25"/>
      <c r="B56" s="26"/>
      <c r="C56" s="26"/>
      <c r="D56" s="32">
        <f t="shared" si="0"/>
      </c>
      <c r="E56" s="37">
        <f t="shared" si="1"/>
      </c>
    </row>
    <row r="57" spans="1:5" ht="20.25" customHeight="1">
      <c r="A57" s="25"/>
      <c r="B57" s="26"/>
      <c r="C57" s="26"/>
      <c r="D57" s="32">
        <f t="shared" si="0"/>
      </c>
      <c r="E57" s="37">
        <f t="shared" si="1"/>
      </c>
    </row>
    <row r="58" spans="1:5" ht="19.5" customHeight="1">
      <c r="A58" s="25"/>
      <c r="B58" s="26"/>
      <c r="C58" s="26"/>
      <c r="D58" s="32">
        <f t="shared" si="0"/>
      </c>
      <c r="E58" s="37">
        <f t="shared" si="1"/>
      </c>
    </row>
    <row r="59" spans="1:5" ht="25.5" customHeight="1">
      <c r="A59" s="25"/>
      <c r="B59" s="26"/>
      <c r="C59" s="26"/>
      <c r="D59" s="32">
        <f t="shared" si="0"/>
      </c>
      <c r="E59" s="37">
        <f t="shared" si="1"/>
      </c>
    </row>
    <row r="60" spans="1:5" ht="19.5" customHeight="1">
      <c r="A60" s="25"/>
      <c r="B60" s="26"/>
      <c r="C60" s="26"/>
      <c r="D60" s="32">
        <f t="shared" si="0"/>
      </c>
      <c r="E60" s="37">
        <f t="shared" si="1"/>
      </c>
    </row>
    <row r="61" spans="1:5" ht="20.25" customHeight="1">
      <c r="A61" s="25"/>
      <c r="B61" s="26"/>
      <c r="C61" s="26"/>
      <c r="D61" s="32">
        <f t="shared" si="0"/>
      </c>
      <c r="E61" s="37">
        <f t="shared" si="1"/>
      </c>
    </row>
    <row r="62" spans="1:5" ht="19.5" customHeight="1">
      <c r="A62" s="25"/>
      <c r="B62" s="26"/>
      <c r="C62" s="26"/>
      <c r="D62" s="32">
        <f t="shared" si="0"/>
      </c>
      <c r="E62" s="37">
        <f t="shared" si="1"/>
      </c>
    </row>
    <row r="63" spans="1:5" ht="21" customHeight="1">
      <c r="A63" s="25"/>
      <c r="B63" s="26"/>
      <c r="C63" s="26"/>
      <c r="D63" s="32">
        <f t="shared" si="0"/>
      </c>
      <c r="E63" s="37">
        <f t="shared" si="1"/>
      </c>
    </row>
    <row r="64" spans="1:5" ht="21" customHeight="1">
      <c r="A64" s="25"/>
      <c r="B64" s="26"/>
      <c r="C64" s="26"/>
      <c r="D64" s="32">
        <f t="shared" si="0"/>
      </c>
      <c r="E64" s="37">
        <f t="shared" si="1"/>
      </c>
    </row>
    <row r="65" spans="1:5" ht="21" customHeight="1">
      <c r="A65" s="25"/>
      <c r="B65" s="26"/>
      <c r="C65" s="26"/>
      <c r="D65" s="32">
        <f t="shared" si="0"/>
      </c>
      <c r="E65" s="37">
        <f t="shared" si="1"/>
      </c>
    </row>
    <row r="66" spans="1:5" ht="21" customHeight="1">
      <c r="A66" s="25"/>
      <c r="B66" s="26"/>
      <c r="C66" s="26"/>
      <c r="D66" s="32">
        <f t="shared" si="0"/>
      </c>
      <c r="E66" s="37">
        <f t="shared" si="1"/>
      </c>
    </row>
    <row r="67" spans="1:5" ht="21" customHeight="1">
      <c r="A67" s="25"/>
      <c r="B67" s="26"/>
      <c r="C67" s="26"/>
      <c r="D67" s="32">
        <f t="shared" si="0"/>
      </c>
      <c r="E67" s="37">
        <f t="shared" si="1"/>
      </c>
    </row>
    <row r="68" spans="1:5" ht="21" customHeight="1">
      <c r="A68" s="25"/>
      <c r="B68" s="26"/>
      <c r="C68" s="26"/>
      <c r="D68" s="32">
        <f t="shared" si="0"/>
      </c>
      <c r="E68" s="37">
        <f t="shared" si="1"/>
      </c>
    </row>
    <row r="69" spans="1:5" ht="21" customHeight="1">
      <c r="A69" s="25"/>
      <c r="B69" s="26"/>
      <c r="C69" s="26"/>
      <c r="D69" s="32">
        <f t="shared" si="0"/>
      </c>
      <c r="E69" s="37">
        <f t="shared" si="1"/>
      </c>
    </row>
    <row r="70" spans="1:5" ht="21" customHeight="1">
      <c r="A70" s="25"/>
      <c r="B70" s="26"/>
      <c r="C70" s="26"/>
      <c r="D70" s="32">
        <f t="shared" si="0"/>
      </c>
      <c r="E70" s="37">
        <f t="shared" si="1"/>
      </c>
    </row>
    <row r="71" spans="1:5" ht="21" customHeight="1">
      <c r="A71" s="25"/>
      <c r="B71" s="26"/>
      <c r="C71" s="26"/>
      <c r="D71" s="32">
        <f t="shared" si="0"/>
      </c>
      <c r="E71" s="37">
        <f t="shared" si="1"/>
      </c>
    </row>
    <row r="72" spans="1:5" ht="21" customHeight="1">
      <c r="A72" s="25"/>
      <c r="B72" s="26"/>
      <c r="C72" s="26"/>
      <c r="D72" s="32">
        <f t="shared" si="0"/>
      </c>
      <c r="E72" s="37">
        <f t="shared" si="1"/>
      </c>
    </row>
    <row r="73" spans="1:5" ht="21" customHeight="1">
      <c r="A73" s="25"/>
      <c r="B73" s="26"/>
      <c r="C73" s="26"/>
      <c r="D73" s="32">
        <f t="shared" si="0"/>
      </c>
      <c r="E73" s="37">
        <f t="shared" si="1"/>
      </c>
    </row>
    <row r="74" spans="1:5" ht="21" customHeight="1">
      <c r="A74" s="25"/>
      <c r="B74" s="26"/>
      <c r="C74" s="26"/>
      <c r="D74" s="32">
        <f t="shared" si="0"/>
      </c>
      <c r="E74" s="37">
        <f t="shared" si="1"/>
      </c>
    </row>
    <row r="75" spans="1:5" ht="12.75">
      <c r="A75" s="13"/>
      <c r="B75" s="14"/>
      <c r="C75" s="14"/>
      <c r="D75" s="14"/>
      <c r="E75" s="15"/>
    </row>
    <row r="76" spans="1:5" ht="12.75">
      <c r="A76" s="13"/>
      <c r="B76" s="14"/>
      <c r="C76" s="14"/>
      <c r="D76" s="14"/>
      <c r="E76" s="15"/>
    </row>
    <row r="77" spans="1:5" ht="12.75">
      <c r="A77" s="109" t="s">
        <v>10</v>
      </c>
      <c r="B77" s="109"/>
      <c r="C77" s="110"/>
      <c r="D77" s="166" t="s">
        <v>74</v>
      </c>
      <c r="E77" s="166"/>
    </row>
    <row r="78" spans="1:5" ht="12.75">
      <c r="A78" s="107" t="s">
        <v>79</v>
      </c>
      <c r="B78" s="107"/>
      <c r="C78" s="108"/>
      <c r="D78" s="140"/>
      <c r="E78" s="140"/>
    </row>
    <row r="79" spans="1:5" ht="12.75">
      <c r="A79" s="111"/>
      <c r="B79" s="108"/>
      <c r="C79" s="108"/>
      <c r="D79" s="108"/>
      <c r="E79" s="112"/>
    </row>
    <row r="80" spans="1:5" ht="12.75">
      <c r="A80" s="13"/>
      <c r="B80" s="14"/>
      <c r="C80" s="14"/>
      <c r="D80" s="14"/>
      <c r="E80" s="15"/>
    </row>
    <row r="81" spans="1:6" ht="20.25" customHeight="1">
      <c r="A81" s="142" t="s">
        <v>113</v>
      </c>
      <c r="B81" s="143"/>
      <c r="C81" s="143"/>
      <c r="D81" s="143"/>
      <c r="E81" s="144"/>
      <c r="F81" s="21"/>
    </row>
    <row r="82" spans="1:6" ht="25.5" customHeight="1">
      <c r="A82" s="145"/>
      <c r="B82" s="146"/>
      <c r="C82" s="146"/>
      <c r="D82" s="146"/>
      <c r="E82" s="147"/>
      <c r="F82" s="21"/>
    </row>
    <row r="83" spans="1:5" ht="12.75">
      <c r="A83" s="159" t="s">
        <v>98</v>
      </c>
      <c r="B83" s="160"/>
      <c r="C83" s="160"/>
      <c r="D83" s="160"/>
      <c r="E83" s="161"/>
    </row>
    <row r="84" spans="1:5" ht="26.25" customHeight="1">
      <c r="A84" s="162"/>
      <c r="B84" s="163"/>
      <c r="C84" s="163"/>
      <c r="D84" s="163"/>
      <c r="E84" s="164"/>
    </row>
    <row r="85" spans="1:5" ht="12.75">
      <c r="A85" s="38"/>
      <c r="B85" s="38"/>
      <c r="C85" s="38"/>
      <c r="D85" s="38"/>
      <c r="E85" s="38"/>
    </row>
    <row r="86" spans="1:5" ht="12.75">
      <c r="A86" s="158" t="s">
        <v>8</v>
      </c>
      <c r="B86" s="158"/>
      <c r="C86" s="33">
        <f>COUNTA(A13:A74)</f>
        <v>0</v>
      </c>
      <c r="D86" s="34" t="s">
        <v>55</v>
      </c>
      <c r="E86" s="38"/>
    </row>
    <row r="87" spans="1:5" ht="12.75">
      <c r="A87" s="158" t="s">
        <v>56</v>
      </c>
      <c r="B87" s="158"/>
      <c r="C87" s="33">
        <f>COUNTIF(E13:E74,"&lt;0")</f>
        <v>0</v>
      </c>
      <c r="D87" s="35">
        <f>IF(C86=0,,C87/C86)</f>
        <v>0</v>
      </c>
      <c r="E87" s="38"/>
    </row>
    <row r="88" spans="1:5" ht="12.75">
      <c r="A88" s="158" t="s">
        <v>57</v>
      </c>
      <c r="B88" s="158"/>
      <c r="C88" s="36">
        <f>COUNTIF(D13:D74,"&lt;="&amp;B6)-C87</f>
        <v>0</v>
      </c>
      <c r="D88" s="35">
        <f>IF(C86=0,,C88/C86)</f>
        <v>0</v>
      </c>
      <c r="E88" s="38"/>
    </row>
    <row r="89" spans="1:5" ht="12.75">
      <c r="A89" s="158" t="s">
        <v>58</v>
      </c>
      <c r="B89" s="158"/>
      <c r="C89" s="33">
        <f>COUNTIF(D13:D74,"&gt;"&amp;B6)</f>
        <v>0</v>
      </c>
      <c r="D89" s="35">
        <f>IF(C86=0,,C89/C86)</f>
        <v>0</v>
      </c>
      <c r="E89" s="38"/>
    </row>
    <row r="90" spans="1:5" ht="12.75">
      <c r="A90" s="38"/>
      <c r="B90" s="38"/>
      <c r="C90" s="38"/>
      <c r="D90" s="38"/>
      <c r="E90" s="38"/>
    </row>
  </sheetData>
  <sheetProtection password="8DF9" sheet="1" formatCells="0" formatColumns="0" formatRows="0" insertRows="0" deleteRows="0"/>
  <protectedRanges>
    <protectedRange sqref="A13:C74" name="Intervallo2"/>
  </protectedRanges>
  <mergeCells count="13">
    <mergeCell ref="B4:C4"/>
    <mergeCell ref="B5:C5"/>
    <mergeCell ref="B6:C6"/>
    <mergeCell ref="B7:C7"/>
    <mergeCell ref="A11:A12"/>
    <mergeCell ref="D77:E77"/>
    <mergeCell ref="D78:E78"/>
    <mergeCell ref="A83:E84"/>
    <mergeCell ref="A86:B86"/>
    <mergeCell ref="A87:B87"/>
    <mergeCell ref="A88:B88"/>
    <mergeCell ref="A89:B89"/>
    <mergeCell ref="A81:E8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9"/>
  <sheetViews>
    <sheetView showZeros="0" zoomScalePageLayoutView="0" workbookViewId="0" topLeftCell="A1">
      <selection activeCell="A7" sqref="A7"/>
    </sheetView>
  </sheetViews>
  <sheetFormatPr defaultColWidth="9.140625" defaultRowHeight="12.75"/>
  <cols>
    <col min="1" max="1" width="22.7109375" style="2" customWidth="1"/>
    <col min="2" max="3" width="21.7109375" style="2" customWidth="1"/>
    <col min="4" max="4" width="15.57421875" style="2" customWidth="1"/>
    <col min="5" max="5" width="14.421875" style="2" customWidth="1"/>
    <col min="6" max="16384" width="9.140625" style="2" customWidth="1"/>
  </cols>
  <sheetData>
    <row r="1" spans="1:5" ht="13.5" thickBot="1">
      <c r="A1" s="39" t="s">
        <v>9</v>
      </c>
      <c r="B1" s="40" t="s">
        <v>78</v>
      </c>
      <c r="C1" s="41">
        <f>Gennaio!C1</f>
        <v>2023</v>
      </c>
      <c r="D1" s="11"/>
      <c r="E1" s="12"/>
    </row>
    <row r="2" ht="13.5" thickTop="1"/>
    <row r="3" ht="13.5" thickBot="1"/>
    <row r="4" spans="1:3" s="16" customFormat="1" ht="27.75" customHeight="1">
      <c r="A4" s="18" t="s">
        <v>0</v>
      </c>
      <c r="B4" s="177" t="str">
        <f>Gennaio!$B$4</f>
        <v>ursta</v>
      </c>
      <c r="C4" s="178"/>
    </row>
    <row r="5" spans="1:3" s="16" customFormat="1" ht="27.75" customHeight="1">
      <c r="A5" s="19" t="s">
        <v>1</v>
      </c>
      <c r="B5" s="175" t="str">
        <f>Gennaio!$B$5</f>
        <v>Emissione degli ordinativi di pagamento relativi al rimborso delle spese di missione</v>
      </c>
      <c r="C5" s="176"/>
    </row>
    <row r="6" spans="1:3" s="16" customFormat="1" ht="58.5" customHeight="1" thickBot="1">
      <c r="A6" s="20" t="s">
        <v>42</v>
      </c>
      <c r="B6" s="240">
        <f>Gennaio!$B$6</f>
        <v>30</v>
      </c>
      <c r="C6" s="181"/>
    </row>
    <row r="7" spans="1:3" ht="34.5" thickBot="1">
      <c r="A7" s="22" t="s">
        <v>53</v>
      </c>
      <c r="B7" s="182">
        <f>Gennaio!B7</f>
        <v>28</v>
      </c>
      <c r="C7" s="183"/>
    </row>
    <row r="8" ht="12.75">
      <c r="B8" s="1"/>
    </row>
    <row r="9" spans="1:2" ht="12.75">
      <c r="A9" s="2" t="s">
        <v>12</v>
      </c>
      <c r="B9" s="1"/>
    </row>
    <row r="10" ht="13.5" thickBot="1">
      <c r="B10" s="1"/>
    </row>
    <row r="11" spans="1:5" ht="12.75">
      <c r="A11" s="137" t="s">
        <v>7</v>
      </c>
      <c r="B11" s="4" t="s">
        <v>3</v>
      </c>
      <c r="C11" s="5" t="s">
        <v>4</v>
      </c>
      <c r="D11" s="5" t="s">
        <v>5</v>
      </c>
      <c r="E11" s="6" t="s">
        <v>6</v>
      </c>
    </row>
    <row r="12" spans="1:5" ht="39" thickBot="1">
      <c r="A12" s="138"/>
      <c r="B12" s="8" t="s">
        <v>96</v>
      </c>
      <c r="C12" s="9" t="s">
        <v>11</v>
      </c>
      <c r="D12" s="9" t="s">
        <v>2</v>
      </c>
      <c r="E12" s="10" t="s">
        <v>97</v>
      </c>
    </row>
    <row r="13" spans="1:5" ht="19.5" customHeight="1">
      <c r="A13" s="105"/>
      <c r="B13" s="106"/>
      <c r="C13" s="106"/>
      <c r="D13" s="32">
        <f>IF(C13="","",(C13-B13))</f>
      </c>
      <c r="E13" s="37">
        <f>IF(D13="","",D13-$B$7)</f>
      </c>
    </row>
    <row r="14" spans="1:5" ht="19.5" customHeight="1">
      <c r="A14" s="105"/>
      <c r="B14" s="106"/>
      <c r="C14" s="106"/>
      <c r="D14" s="32">
        <f aca="true" t="shared" si="0" ref="D14:D74">IF(C14="","",(C14-B14))</f>
      </c>
      <c r="E14" s="37">
        <f aca="true" t="shared" si="1" ref="E14:E74">IF(D14="","",D14-$B$7)</f>
      </c>
    </row>
    <row r="15" spans="1:5" ht="19.5" customHeight="1">
      <c r="A15" s="105"/>
      <c r="B15" s="106"/>
      <c r="C15" s="106"/>
      <c r="D15" s="32">
        <f t="shared" si="0"/>
      </c>
      <c r="E15" s="37">
        <f t="shared" si="1"/>
      </c>
    </row>
    <row r="16" spans="1:5" ht="19.5" customHeight="1">
      <c r="A16" s="105"/>
      <c r="B16" s="106"/>
      <c r="C16" s="106"/>
      <c r="D16" s="32">
        <f t="shared" si="0"/>
      </c>
      <c r="E16" s="37">
        <f t="shared" si="1"/>
      </c>
    </row>
    <row r="17" spans="1:5" ht="19.5" customHeight="1">
      <c r="A17" s="105"/>
      <c r="B17" s="106"/>
      <c r="C17" s="106"/>
      <c r="D17" s="32">
        <f t="shared" si="0"/>
      </c>
      <c r="E17" s="37">
        <f t="shared" si="1"/>
      </c>
    </row>
    <row r="18" spans="1:5" ht="19.5" customHeight="1">
      <c r="A18" s="23"/>
      <c r="B18" s="24"/>
      <c r="C18" s="24"/>
      <c r="D18" s="32">
        <f t="shared" si="0"/>
      </c>
      <c r="E18" s="37">
        <f t="shared" si="1"/>
      </c>
    </row>
    <row r="19" spans="1:5" ht="19.5" customHeight="1">
      <c r="A19" s="23"/>
      <c r="B19" s="24"/>
      <c r="C19" s="24"/>
      <c r="D19" s="32">
        <f t="shared" si="0"/>
      </c>
      <c r="E19" s="37">
        <f t="shared" si="1"/>
      </c>
    </row>
    <row r="20" spans="1:5" ht="19.5" customHeight="1">
      <c r="A20" s="23"/>
      <c r="B20" s="24"/>
      <c r="C20" s="24"/>
      <c r="D20" s="32">
        <f t="shared" si="0"/>
      </c>
      <c r="E20" s="37">
        <f t="shared" si="1"/>
      </c>
    </row>
    <row r="21" spans="1:5" ht="19.5" customHeight="1">
      <c r="A21" s="23"/>
      <c r="B21" s="24"/>
      <c r="C21" s="24"/>
      <c r="D21" s="32">
        <f t="shared" si="0"/>
      </c>
      <c r="E21" s="37">
        <f t="shared" si="1"/>
      </c>
    </row>
    <row r="22" spans="1:5" ht="19.5" customHeight="1">
      <c r="A22" s="23"/>
      <c r="B22" s="24"/>
      <c r="C22" s="24"/>
      <c r="D22" s="32">
        <f t="shared" si="0"/>
      </c>
      <c r="E22" s="37">
        <f t="shared" si="1"/>
      </c>
    </row>
    <row r="23" spans="1:5" ht="19.5" customHeight="1">
      <c r="A23" s="23"/>
      <c r="B23" s="24"/>
      <c r="C23" s="24"/>
      <c r="D23" s="32">
        <f t="shared" si="0"/>
      </c>
      <c r="E23" s="37">
        <f t="shared" si="1"/>
      </c>
    </row>
    <row r="24" spans="1:5" ht="19.5" customHeight="1">
      <c r="A24" s="23"/>
      <c r="B24" s="24"/>
      <c r="C24" s="24"/>
      <c r="D24" s="32">
        <f t="shared" si="0"/>
      </c>
      <c r="E24" s="37">
        <f t="shared" si="1"/>
      </c>
    </row>
    <row r="25" spans="1:5" ht="19.5" customHeight="1">
      <c r="A25" s="23"/>
      <c r="B25" s="24"/>
      <c r="C25" s="24"/>
      <c r="D25" s="32">
        <f t="shared" si="0"/>
      </c>
      <c r="E25" s="37">
        <f t="shared" si="1"/>
      </c>
    </row>
    <row r="26" spans="1:5" ht="19.5" customHeight="1">
      <c r="A26" s="23"/>
      <c r="B26" s="24"/>
      <c r="C26" s="24"/>
      <c r="D26" s="32">
        <f t="shared" si="0"/>
      </c>
      <c r="E26" s="37">
        <f t="shared" si="1"/>
      </c>
    </row>
    <row r="27" spans="1:5" ht="19.5" customHeight="1">
      <c r="A27" s="23"/>
      <c r="B27" s="24"/>
      <c r="C27" s="24"/>
      <c r="D27" s="32">
        <f t="shared" si="0"/>
      </c>
      <c r="E27" s="37">
        <f t="shared" si="1"/>
      </c>
    </row>
    <row r="28" spans="1:5" ht="19.5" customHeight="1">
      <c r="A28" s="23"/>
      <c r="B28" s="24"/>
      <c r="C28" s="24"/>
      <c r="D28" s="32">
        <f t="shared" si="0"/>
      </c>
      <c r="E28" s="37">
        <f t="shared" si="1"/>
      </c>
    </row>
    <row r="29" spans="1:5" ht="19.5" customHeight="1">
      <c r="A29" s="23"/>
      <c r="B29" s="24"/>
      <c r="C29" s="24"/>
      <c r="D29" s="32">
        <f t="shared" si="0"/>
      </c>
      <c r="E29" s="37">
        <f t="shared" si="1"/>
      </c>
    </row>
    <row r="30" spans="1:5" ht="19.5" customHeight="1">
      <c r="A30" s="23"/>
      <c r="B30" s="24"/>
      <c r="C30" s="24"/>
      <c r="D30" s="32">
        <f t="shared" si="0"/>
      </c>
      <c r="E30" s="37">
        <f t="shared" si="1"/>
      </c>
    </row>
    <row r="31" spans="1:5" ht="19.5" customHeight="1">
      <c r="A31" s="23"/>
      <c r="B31" s="24"/>
      <c r="C31" s="24"/>
      <c r="D31" s="32">
        <f t="shared" si="0"/>
      </c>
      <c r="E31" s="37">
        <f t="shared" si="1"/>
      </c>
    </row>
    <row r="32" spans="1:5" ht="19.5" customHeight="1">
      <c r="A32" s="23"/>
      <c r="B32" s="24"/>
      <c r="C32" s="24"/>
      <c r="D32" s="32">
        <f t="shared" si="0"/>
      </c>
      <c r="E32" s="37">
        <f t="shared" si="1"/>
      </c>
    </row>
    <row r="33" spans="1:5" ht="19.5" customHeight="1">
      <c r="A33" s="23"/>
      <c r="B33" s="24"/>
      <c r="C33" s="24"/>
      <c r="D33" s="32">
        <f t="shared" si="0"/>
      </c>
      <c r="E33" s="37">
        <f t="shared" si="1"/>
      </c>
    </row>
    <row r="34" spans="1:5" ht="19.5" customHeight="1">
      <c r="A34" s="23"/>
      <c r="B34" s="24"/>
      <c r="C34" s="24"/>
      <c r="D34" s="32">
        <f t="shared" si="0"/>
      </c>
      <c r="E34" s="37">
        <f t="shared" si="1"/>
      </c>
    </row>
    <row r="35" spans="1:5" ht="19.5" customHeight="1">
      <c r="A35" s="23"/>
      <c r="B35" s="24"/>
      <c r="C35" s="24"/>
      <c r="D35" s="32">
        <f t="shared" si="0"/>
      </c>
      <c r="E35" s="37">
        <f t="shared" si="1"/>
      </c>
    </row>
    <row r="36" spans="1:5" ht="19.5" customHeight="1">
      <c r="A36" s="23"/>
      <c r="B36" s="24"/>
      <c r="C36" s="24"/>
      <c r="D36" s="32">
        <f t="shared" si="0"/>
      </c>
      <c r="E36" s="37">
        <f t="shared" si="1"/>
      </c>
    </row>
    <row r="37" spans="1:5" ht="19.5" customHeight="1">
      <c r="A37" s="23"/>
      <c r="B37" s="24"/>
      <c r="C37" s="24"/>
      <c r="D37" s="32">
        <f t="shared" si="0"/>
      </c>
      <c r="E37" s="37">
        <f t="shared" si="1"/>
      </c>
    </row>
    <row r="38" spans="1:5" ht="19.5" customHeight="1">
      <c r="A38" s="23"/>
      <c r="B38" s="24"/>
      <c r="C38" s="24"/>
      <c r="D38" s="32">
        <f t="shared" si="0"/>
      </c>
      <c r="E38" s="37">
        <f t="shared" si="1"/>
      </c>
    </row>
    <row r="39" spans="1:5" ht="19.5" customHeight="1">
      <c r="A39" s="23"/>
      <c r="B39" s="24"/>
      <c r="C39" s="24"/>
      <c r="D39" s="32">
        <f t="shared" si="0"/>
      </c>
      <c r="E39" s="37">
        <f t="shared" si="1"/>
      </c>
    </row>
    <row r="40" spans="1:5" ht="19.5" customHeight="1">
      <c r="A40" s="23"/>
      <c r="B40" s="24"/>
      <c r="C40" s="24"/>
      <c r="D40" s="32">
        <f t="shared" si="0"/>
      </c>
      <c r="E40" s="37">
        <f t="shared" si="1"/>
      </c>
    </row>
    <row r="41" spans="1:5" ht="19.5" customHeight="1">
      <c r="A41" s="23"/>
      <c r="B41" s="24"/>
      <c r="C41" s="24"/>
      <c r="D41" s="32">
        <f t="shared" si="0"/>
      </c>
      <c r="E41" s="37">
        <f t="shared" si="1"/>
      </c>
    </row>
    <row r="42" spans="1:5" ht="19.5" customHeight="1">
      <c r="A42" s="23"/>
      <c r="B42" s="24"/>
      <c r="C42" s="24"/>
      <c r="D42" s="32">
        <f t="shared" si="0"/>
      </c>
      <c r="E42" s="37">
        <f t="shared" si="1"/>
      </c>
    </row>
    <row r="43" spans="1:5" ht="19.5" customHeight="1">
      <c r="A43" s="23"/>
      <c r="B43" s="24"/>
      <c r="C43" s="24"/>
      <c r="D43" s="32">
        <f t="shared" si="0"/>
      </c>
      <c r="E43" s="37">
        <f t="shared" si="1"/>
      </c>
    </row>
    <row r="44" spans="1:5" ht="19.5" customHeight="1">
      <c r="A44" s="23"/>
      <c r="B44" s="24"/>
      <c r="C44" s="24"/>
      <c r="D44" s="32">
        <f t="shared" si="0"/>
      </c>
      <c r="E44" s="37">
        <f t="shared" si="1"/>
      </c>
    </row>
    <row r="45" spans="1:5" ht="19.5" customHeight="1">
      <c r="A45" s="23"/>
      <c r="B45" s="24"/>
      <c r="C45" s="24"/>
      <c r="D45" s="32">
        <f t="shared" si="0"/>
      </c>
      <c r="E45" s="37">
        <f t="shared" si="1"/>
      </c>
    </row>
    <row r="46" spans="1:5" ht="19.5" customHeight="1">
      <c r="A46" s="23"/>
      <c r="B46" s="24"/>
      <c r="C46" s="24"/>
      <c r="D46" s="32">
        <f t="shared" si="0"/>
      </c>
      <c r="E46" s="37">
        <f t="shared" si="1"/>
      </c>
    </row>
    <row r="47" spans="1:5" ht="19.5" customHeight="1">
      <c r="A47" s="23"/>
      <c r="B47" s="24"/>
      <c r="C47" s="24"/>
      <c r="D47" s="32">
        <f t="shared" si="0"/>
      </c>
      <c r="E47" s="37">
        <f t="shared" si="1"/>
      </c>
    </row>
    <row r="48" spans="1:5" ht="19.5" customHeight="1">
      <c r="A48" s="23"/>
      <c r="B48" s="24"/>
      <c r="C48" s="24"/>
      <c r="D48" s="32">
        <f t="shared" si="0"/>
      </c>
      <c r="E48" s="37">
        <f t="shared" si="1"/>
      </c>
    </row>
    <row r="49" spans="1:5" ht="19.5" customHeight="1">
      <c r="A49" s="23"/>
      <c r="B49" s="24"/>
      <c r="C49" s="24"/>
      <c r="D49" s="32">
        <f t="shared" si="0"/>
      </c>
      <c r="E49" s="37">
        <f t="shared" si="1"/>
      </c>
    </row>
    <row r="50" spans="1:5" ht="19.5" customHeight="1">
      <c r="A50" s="23"/>
      <c r="B50" s="24"/>
      <c r="C50" s="24"/>
      <c r="D50" s="32">
        <f t="shared" si="0"/>
      </c>
      <c r="E50" s="37">
        <f t="shared" si="1"/>
      </c>
    </row>
    <row r="51" spans="1:5" ht="19.5" customHeight="1">
      <c r="A51" s="23"/>
      <c r="B51" s="24"/>
      <c r="C51" s="24"/>
      <c r="D51" s="32">
        <f t="shared" si="0"/>
      </c>
      <c r="E51" s="37">
        <f t="shared" si="1"/>
      </c>
    </row>
    <row r="52" spans="1:5" ht="19.5" customHeight="1">
      <c r="A52" s="23"/>
      <c r="B52" s="24"/>
      <c r="C52" s="24"/>
      <c r="D52" s="32">
        <f t="shared" si="0"/>
      </c>
      <c r="E52" s="37">
        <f t="shared" si="1"/>
      </c>
    </row>
    <row r="53" spans="1:5" ht="19.5" customHeight="1">
      <c r="A53" s="23"/>
      <c r="B53" s="24"/>
      <c r="C53" s="24"/>
      <c r="D53" s="32">
        <f t="shared" si="0"/>
      </c>
      <c r="E53" s="37">
        <f t="shared" si="1"/>
      </c>
    </row>
    <row r="54" spans="1:5" ht="20.25" customHeight="1">
      <c r="A54" s="25"/>
      <c r="B54" s="26"/>
      <c r="C54" s="26"/>
      <c r="D54" s="32">
        <f t="shared" si="0"/>
      </c>
      <c r="E54" s="37">
        <f t="shared" si="1"/>
      </c>
    </row>
    <row r="55" spans="1:5" ht="21.75" customHeight="1">
      <c r="A55" s="25"/>
      <c r="B55" s="26"/>
      <c r="C55" s="26"/>
      <c r="D55" s="32">
        <f t="shared" si="0"/>
      </c>
      <c r="E55" s="37">
        <f t="shared" si="1"/>
      </c>
    </row>
    <row r="56" spans="1:5" ht="25.5" customHeight="1">
      <c r="A56" s="25"/>
      <c r="B56" s="26"/>
      <c r="C56" s="26"/>
      <c r="D56" s="32">
        <f t="shared" si="0"/>
      </c>
      <c r="E56" s="37">
        <f t="shared" si="1"/>
      </c>
    </row>
    <row r="57" spans="1:5" ht="20.25" customHeight="1">
      <c r="A57" s="25"/>
      <c r="B57" s="26"/>
      <c r="C57" s="26"/>
      <c r="D57" s="32">
        <f t="shared" si="0"/>
      </c>
      <c r="E57" s="37">
        <f t="shared" si="1"/>
      </c>
    </row>
    <row r="58" spans="1:5" ht="19.5" customHeight="1">
      <c r="A58" s="25"/>
      <c r="B58" s="26"/>
      <c r="C58" s="26"/>
      <c r="D58" s="32">
        <f t="shared" si="0"/>
      </c>
      <c r="E58" s="37">
        <f t="shared" si="1"/>
      </c>
    </row>
    <row r="59" spans="1:5" ht="25.5" customHeight="1">
      <c r="A59" s="25"/>
      <c r="B59" s="26"/>
      <c r="C59" s="26"/>
      <c r="D59" s="32">
        <f t="shared" si="0"/>
      </c>
      <c r="E59" s="37">
        <f t="shared" si="1"/>
      </c>
    </row>
    <row r="60" spans="1:5" ht="19.5" customHeight="1">
      <c r="A60" s="25"/>
      <c r="B60" s="26"/>
      <c r="C60" s="26"/>
      <c r="D60" s="32">
        <f t="shared" si="0"/>
      </c>
      <c r="E60" s="37">
        <f t="shared" si="1"/>
      </c>
    </row>
    <row r="61" spans="1:5" ht="20.25" customHeight="1">
      <c r="A61" s="25"/>
      <c r="B61" s="26"/>
      <c r="C61" s="26"/>
      <c r="D61" s="32">
        <f t="shared" si="0"/>
      </c>
      <c r="E61" s="37">
        <f t="shared" si="1"/>
      </c>
    </row>
    <row r="62" spans="1:5" ht="19.5" customHeight="1">
      <c r="A62" s="25"/>
      <c r="B62" s="26"/>
      <c r="C62" s="26"/>
      <c r="D62" s="32">
        <f t="shared" si="0"/>
      </c>
      <c r="E62" s="37">
        <f t="shared" si="1"/>
      </c>
    </row>
    <row r="63" spans="1:5" ht="20.25" customHeight="1">
      <c r="A63" s="25"/>
      <c r="B63" s="26"/>
      <c r="C63" s="26"/>
      <c r="D63" s="32">
        <f t="shared" si="0"/>
      </c>
      <c r="E63" s="37">
        <f t="shared" si="1"/>
      </c>
    </row>
    <row r="64" spans="1:5" ht="20.25" customHeight="1">
      <c r="A64" s="25"/>
      <c r="B64" s="26"/>
      <c r="C64" s="26"/>
      <c r="D64" s="32">
        <f t="shared" si="0"/>
      </c>
      <c r="E64" s="37">
        <f t="shared" si="1"/>
      </c>
    </row>
    <row r="65" spans="1:5" ht="20.25" customHeight="1">
      <c r="A65" s="25"/>
      <c r="B65" s="26"/>
      <c r="C65" s="26"/>
      <c r="D65" s="32">
        <f t="shared" si="0"/>
      </c>
      <c r="E65" s="37">
        <f t="shared" si="1"/>
      </c>
    </row>
    <row r="66" spans="1:5" ht="20.25" customHeight="1">
      <c r="A66" s="25"/>
      <c r="B66" s="26"/>
      <c r="C66" s="26"/>
      <c r="D66" s="32">
        <f t="shared" si="0"/>
      </c>
      <c r="E66" s="37">
        <f t="shared" si="1"/>
      </c>
    </row>
    <row r="67" spans="1:5" ht="20.25" customHeight="1">
      <c r="A67" s="25"/>
      <c r="B67" s="26"/>
      <c r="C67" s="26"/>
      <c r="D67" s="32">
        <f t="shared" si="0"/>
      </c>
      <c r="E67" s="37">
        <f t="shared" si="1"/>
      </c>
    </row>
    <row r="68" spans="1:5" ht="20.25" customHeight="1">
      <c r="A68" s="25"/>
      <c r="B68" s="26"/>
      <c r="C68" s="26"/>
      <c r="D68" s="32">
        <f t="shared" si="0"/>
      </c>
      <c r="E68" s="37">
        <f t="shared" si="1"/>
      </c>
    </row>
    <row r="69" spans="1:5" ht="20.25" customHeight="1">
      <c r="A69" s="25"/>
      <c r="B69" s="26"/>
      <c r="C69" s="26"/>
      <c r="D69" s="32">
        <f t="shared" si="0"/>
      </c>
      <c r="E69" s="37">
        <f t="shared" si="1"/>
      </c>
    </row>
    <row r="70" spans="1:5" ht="20.25" customHeight="1">
      <c r="A70" s="25"/>
      <c r="B70" s="26"/>
      <c r="C70" s="26"/>
      <c r="D70" s="32">
        <f t="shared" si="0"/>
      </c>
      <c r="E70" s="37">
        <f t="shared" si="1"/>
      </c>
    </row>
    <row r="71" spans="1:5" ht="20.25" customHeight="1">
      <c r="A71" s="25"/>
      <c r="B71" s="26"/>
      <c r="C71" s="26"/>
      <c r="D71" s="32">
        <f t="shared" si="0"/>
      </c>
      <c r="E71" s="37">
        <f t="shared" si="1"/>
      </c>
    </row>
    <row r="72" spans="1:5" ht="20.25" customHeight="1">
      <c r="A72" s="25"/>
      <c r="B72" s="26"/>
      <c r="C72" s="26"/>
      <c r="D72" s="32">
        <f t="shared" si="0"/>
      </c>
      <c r="E72" s="37">
        <f t="shared" si="1"/>
      </c>
    </row>
    <row r="73" spans="1:5" ht="20.25" customHeight="1">
      <c r="A73" s="25"/>
      <c r="B73" s="26"/>
      <c r="C73" s="26"/>
      <c r="D73" s="32">
        <f t="shared" si="0"/>
      </c>
      <c r="E73" s="37">
        <f t="shared" si="1"/>
      </c>
    </row>
    <row r="74" spans="1:5" ht="20.25" customHeight="1">
      <c r="A74" s="25"/>
      <c r="B74" s="26"/>
      <c r="C74" s="26"/>
      <c r="D74" s="32">
        <f t="shared" si="0"/>
      </c>
      <c r="E74" s="37">
        <f t="shared" si="1"/>
      </c>
    </row>
    <row r="75" spans="1:5" ht="12.75">
      <c r="A75" s="13"/>
      <c r="B75" s="14"/>
      <c r="C75" s="14"/>
      <c r="D75" s="14"/>
      <c r="E75" s="15"/>
    </row>
    <row r="76" spans="1:5" ht="12.75">
      <c r="A76" s="13"/>
      <c r="B76" s="14"/>
      <c r="C76" s="14"/>
      <c r="D76" s="14"/>
      <c r="E76" s="15"/>
    </row>
    <row r="77" spans="1:5" ht="12.75">
      <c r="A77" s="109" t="s">
        <v>10</v>
      </c>
      <c r="B77" s="109"/>
      <c r="C77" s="110"/>
      <c r="D77" s="166" t="s">
        <v>74</v>
      </c>
      <c r="E77" s="166"/>
    </row>
    <row r="78" spans="1:5" ht="12.75">
      <c r="A78" s="107"/>
      <c r="B78" s="107"/>
      <c r="C78" s="108"/>
      <c r="D78" s="140"/>
      <c r="E78" s="140"/>
    </row>
    <row r="79" spans="1:5" ht="12.75">
      <c r="A79" s="111"/>
      <c r="B79" s="108"/>
      <c r="C79" s="108"/>
      <c r="D79" s="108"/>
      <c r="E79" s="112"/>
    </row>
    <row r="80" spans="1:5" ht="12.75">
      <c r="A80" s="13"/>
      <c r="B80" s="14"/>
      <c r="C80" s="14"/>
      <c r="D80" s="14"/>
      <c r="E80" s="15"/>
    </row>
    <row r="81" spans="1:6" ht="20.25" customHeight="1">
      <c r="A81" s="142" t="s">
        <v>113</v>
      </c>
      <c r="B81" s="143"/>
      <c r="C81" s="143"/>
      <c r="D81" s="143"/>
      <c r="E81" s="144"/>
      <c r="F81" s="21"/>
    </row>
    <row r="82" spans="1:6" ht="25.5" customHeight="1">
      <c r="A82" s="145"/>
      <c r="B82" s="146"/>
      <c r="C82" s="146"/>
      <c r="D82" s="146"/>
      <c r="E82" s="147"/>
      <c r="F82" s="21"/>
    </row>
    <row r="83" spans="1:5" ht="12.75">
      <c r="A83" s="159" t="s">
        <v>98</v>
      </c>
      <c r="B83" s="160"/>
      <c r="C83" s="160"/>
      <c r="D83" s="160"/>
      <c r="E83" s="161"/>
    </row>
    <row r="84" spans="1:5" ht="26.25" customHeight="1">
      <c r="A84" s="162"/>
      <c r="B84" s="163"/>
      <c r="C84" s="163"/>
      <c r="D84" s="163"/>
      <c r="E84" s="164"/>
    </row>
    <row r="85" spans="1:5" ht="12.75">
      <c r="A85" s="38"/>
      <c r="B85" s="38"/>
      <c r="C85" s="38"/>
      <c r="D85" s="38"/>
      <c r="E85" s="38"/>
    </row>
    <row r="86" spans="1:5" ht="12.75">
      <c r="A86" s="158" t="s">
        <v>8</v>
      </c>
      <c r="B86" s="158"/>
      <c r="C86" s="33">
        <f>COUNTA(A13:A74)</f>
        <v>0</v>
      </c>
      <c r="D86" s="34" t="s">
        <v>55</v>
      </c>
      <c r="E86" s="38"/>
    </row>
    <row r="87" spans="1:5" ht="12.75">
      <c r="A87" s="158" t="s">
        <v>56</v>
      </c>
      <c r="B87" s="158"/>
      <c r="C87" s="33">
        <f>COUNTIF(E13:E74,"&lt;0")</f>
        <v>0</v>
      </c>
      <c r="D87" s="35">
        <f>IF(C86=0,,C87/C86)</f>
        <v>0</v>
      </c>
      <c r="E87" s="38"/>
    </row>
    <row r="88" spans="1:5" ht="12.75">
      <c r="A88" s="158" t="s">
        <v>57</v>
      </c>
      <c r="B88" s="158"/>
      <c r="C88" s="36">
        <f>COUNTIF(D13:D74,"&lt;="&amp;B6)-C87</f>
        <v>0</v>
      </c>
      <c r="D88" s="35">
        <f>IF(C86=0,,C88/C86)</f>
        <v>0</v>
      </c>
      <c r="E88" s="38"/>
    </row>
    <row r="89" spans="1:5" ht="12.75">
      <c r="A89" s="158" t="s">
        <v>58</v>
      </c>
      <c r="B89" s="158"/>
      <c r="C89" s="33">
        <f>COUNTIF(D13:D74,"&gt;"&amp;B6)</f>
        <v>0</v>
      </c>
      <c r="D89" s="35">
        <f>IF(C86=0,,C89/C86)</f>
        <v>0</v>
      </c>
      <c r="E89" s="38"/>
    </row>
  </sheetData>
  <sheetProtection password="8DF9" sheet="1" formatCells="0" formatColumns="0" formatRows="0" insertRows="0" deleteRows="0"/>
  <protectedRanges>
    <protectedRange sqref="A18:C74" name="Intervallo2"/>
    <protectedRange sqref="A13:C17" name="Intervallo1"/>
  </protectedRanges>
  <mergeCells count="13">
    <mergeCell ref="B4:C4"/>
    <mergeCell ref="B5:C5"/>
    <mergeCell ref="B6:C6"/>
    <mergeCell ref="B7:C7"/>
    <mergeCell ref="A11:A12"/>
    <mergeCell ref="D77:E77"/>
    <mergeCell ref="D78:E78"/>
    <mergeCell ref="A83:E84"/>
    <mergeCell ref="A86:B86"/>
    <mergeCell ref="A87:B87"/>
    <mergeCell ref="A88:B88"/>
    <mergeCell ref="A89:B89"/>
    <mergeCell ref="A81:E8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Zeros="0" zoomScaleSheetLayoutView="100" zoomScalePageLayoutView="0" workbookViewId="0" topLeftCell="A1">
      <selection activeCell="P19" sqref="P19"/>
    </sheetView>
  </sheetViews>
  <sheetFormatPr defaultColWidth="9.140625" defaultRowHeight="12.75"/>
  <cols>
    <col min="1" max="1" width="16.8515625" style="2" customWidth="1"/>
    <col min="2" max="2" width="14.7109375" style="2" customWidth="1"/>
    <col min="3" max="3" width="15.140625" style="2" customWidth="1"/>
    <col min="4" max="4" width="10.7109375" style="2" customWidth="1"/>
    <col min="5" max="5" width="11.28125" style="2" customWidth="1"/>
    <col min="6" max="6" width="11.421875" style="2" customWidth="1"/>
    <col min="7" max="7" width="11.57421875" style="2" customWidth="1"/>
    <col min="8" max="8" width="12.28125" style="2" customWidth="1"/>
    <col min="9" max="9" width="11.140625" style="2" customWidth="1"/>
    <col min="10" max="10" width="11.28125" style="2" customWidth="1"/>
    <col min="11" max="11" width="10.421875" style="2" customWidth="1"/>
    <col min="12" max="12" width="11.00390625" style="2" customWidth="1"/>
    <col min="13" max="13" width="10.57421875" style="2" customWidth="1"/>
    <col min="14" max="14" width="11.7109375" style="2" customWidth="1"/>
    <col min="15" max="15" width="9.7109375" style="2" customWidth="1"/>
    <col min="16" max="16" width="11.7109375" style="2" customWidth="1"/>
    <col min="17" max="16384" width="9.140625" style="2" customWidth="1"/>
  </cols>
  <sheetData>
    <row r="1" spans="1:17" ht="13.5" thickBot="1">
      <c r="A1" s="223" t="s">
        <v>28</v>
      </c>
      <c r="B1" s="244">
        <f>Gennaio!C1</f>
        <v>2023</v>
      </c>
      <c r="C1" s="226"/>
      <c r="D1" s="226"/>
      <c r="E1" s="226"/>
      <c r="F1" s="226"/>
      <c r="G1" s="226"/>
      <c r="H1" s="227"/>
      <c r="I1" s="226"/>
      <c r="J1" s="226"/>
      <c r="K1" s="226"/>
      <c r="L1" s="226"/>
      <c r="M1" s="226"/>
      <c r="N1" s="226"/>
      <c r="O1" s="226"/>
      <c r="P1" s="226"/>
      <c r="Q1" s="38"/>
    </row>
    <row r="2" spans="1:17" ht="13.5" thickTop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3.5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16" customFormat="1" ht="31.5" customHeight="1">
      <c r="A4" s="44" t="s">
        <v>0</v>
      </c>
      <c r="B4" s="171" t="str">
        <f>Gennaio!$B$4</f>
        <v>ursta</v>
      </c>
      <c r="C4" s="171"/>
      <c r="D4" s="172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</row>
    <row r="5" spans="1:17" s="16" customFormat="1" ht="39.75" customHeight="1">
      <c r="A5" s="45" t="s">
        <v>1</v>
      </c>
      <c r="B5" s="169" t="str">
        <f>Gennaio!$B$5</f>
        <v>Emissione degli ordinativi di pagamento relativi al rimborso delle spese di missione</v>
      </c>
      <c r="C5" s="169"/>
      <c r="D5" s="170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</row>
    <row r="6" spans="1:17" s="16" customFormat="1" ht="56.25" customHeight="1">
      <c r="A6" s="245" t="s">
        <v>42</v>
      </c>
      <c r="B6" s="246">
        <f>Gennaio!$B$6</f>
        <v>30</v>
      </c>
      <c r="C6" s="247"/>
      <c r="D6" s="24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</row>
    <row r="7" spans="1:17" s="16" customFormat="1" ht="34.5" customHeight="1" thickBot="1">
      <c r="A7" s="229" t="s">
        <v>53</v>
      </c>
      <c r="B7" s="249">
        <f>Gennaio!B7</f>
        <v>28</v>
      </c>
      <c r="C7" s="249"/>
      <c r="D7" s="250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</row>
    <row r="8" spans="1:17" ht="12.75">
      <c r="A8" s="38"/>
      <c r="B8" s="231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/>
      <c r="B9" s="231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46.5">
      <c r="A10" s="38"/>
      <c r="B10" s="38"/>
      <c r="C10" s="38"/>
      <c r="D10" s="52" t="s">
        <v>38</v>
      </c>
      <c r="E10" s="52" t="s">
        <v>39</v>
      </c>
      <c r="F10" s="52" t="s">
        <v>40</v>
      </c>
      <c r="G10" s="52" t="s">
        <v>30</v>
      </c>
      <c r="H10" s="52" t="s">
        <v>31</v>
      </c>
      <c r="I10" s="52" t="s">
        <v>32</v>
      </c>
      <c r="J10" s="52" t="s">
        <v>33</v>
      </c>
      <c r="K10" s="52" t="s">
        <v>34</v>
      </c>
      <c r="L10" s="52" t="s">
        <v>35</v>
      </c>
      <c r="M10" s="52" t="s">
        <v>36</v>
      </c>
      <c r="N10" s="52" t="s">
        <v>75</v>
      </c>
      <c r="O10" s="52" t="s">
        <v>76</v>
      </c>
      <c r="P10" s="53" t="s">
        <v>37</v>
      </c>
      <c r="Q10" s="38"/>
    </row>
    <row r="11" spans="1:17" ht="12.75">
      <c r="A11" s="184" t="s">
        <v>29</v>
      </c>
      <c r="B11" s="184"/>
      <c r="C11" s="184"/>
      <c r="D11" s="54">
        <f>Gennaio!C86</f>
        <v>0</v>
      </c>
      <c r="E11" s="54">
        <f>Febbraio!C86</f>
        <v>0</v>
      </c>
      <c r="F11" s="54">
        <f>Marzo!C86</f>
        <v>0</v>
      </c>
      <c r="G11" s="54">
        <f>Aprile!C86</f>
        <v>0</v>
      </c>
      <c r="H11" s="33">
        <f>Maggio!C86</f>
        <v>0</v>
      </c>
      <c r="I11" s="54">
        <f>Giugno!C86</f>
        <v>0</v>
      </c>
      <c r="J11" s="54">
        <f>Luglio!C86</f>
        <v>0</v>
      </c>
      <c r="K11" s="54">
        <f>Agosto!C86</f>
        <v>0</v>
      </c>
      <c r="L11" s="54">
        <f>Settembre!C86</f>
        <v>0</v>
      </c>
      <c r="M11" s="54">
        <f>Ottobre!C86</f>
        <v>0</v>
      </c>
      <c r="N11" s="54">
        <f>Novembre!C86</f>
        <v>0</v>
      </c>
      <c r="O11" s="54">
        <f>'Dicembre '!C86</f>
        <v>0</v>
      </c>
      <c r="P11" s="55">
        <f>SUM(D11:O11)</f>
        <v>0</v>
      </c>
      <c r="Q11" s="38"/>
    </row>
    <row r="12" spans="1:17" ht="12.75">
      <c r="A12" s="184" t="s">
        <v>41</v>
      </c>
      <c r="B12" s="184"/>
      <c r="C12" s="184"/>
      <c r="D12" s="54">
        <f>Gennaio!C87</f>
        <v>0</v>
      </c>
      <c r="E12" s="54">
        <f>Febbraio!C87</f>
        <v>0</v>
      </c>
      <c r="F12" s="54">
        <f>Marzo!C87</f>
        <v>0</v>
      </c>
      <c r="G12" s="54">
        <f>Aprile!C87</f>
        <v>0</v>
      </c>
      <c r="H12" s="33">
        <f>Maggio!C87</f>
        <v>0</v>
      </c>
      <c r="I12" s="54">
        <f>Giugno!C87</f>
        <v>0</v>
      </c>
      <c r="J12" s="54">
        <f>Luglio!C87</f>
        <v>0</v>
      </c>
      <c r="K12" s="54">
        <f>Agosto!C87</f>
        <v>0</v>
      </c>
      <c r="L12" s="54">
        <f>Settembre!C87</f>
        <v>0</v>
      </c>
      <c r="M12" s="54">
        <f>Ottobre!C87</f>
        <v>0</v>
      </c>
      <c r="N12" s="54">
        <f>Novembre!C87</f>
        <v>0</v>
      </c>
      <c r="O12" s="54">
        <f>'Dicembre '!C87</f>
        <v>0</v>
      </c>
      <c r="P12" s="55">
        <f>SUM(D12:O12)</f>
        <v>0</v>
      </c>
      <c r="Q12" s="38"/>
    </row>
    <row r="13" spans="1:17" ht="12.75">
      <c r="A13" s="184" t="s">
        <v>59</v>
      </c>
      <c r="B13" s="184"/>
      <c r="C13" s="184"/>
      <c r="D13" s="56">
        <f>Gennaio!D87</f>
        <v>0</v>
      </c>
      <c r="E13" s="56">
        <f>Febbraio!D87</f>
        <v>0</v>
      </c>
      <c r="F13" s="56">
        <f>Marzo!D87</f>
        <v>0</v>
      </c>
      <c r="G13" s="56">
        <f>Aprile!D87</f>
        <v>0</v>
      </c>
      <c r="H13" s="35">
        <f>Maggio!D87</f>
        <v>0</v>
      </c>
      <c r="I13" s="56">
        <f>Giugno!D87</f>
        <v>0</v>
      </c>
      <c r="J13" s="56">
        <f>Luglio!D87</f>
        <v>0</v>
      </c>
      <c r="K13" s="56">
        <f>Agosto!D87</f>
        <v>0</v>
      </c>
      <c r="L13" s="56">
        <f>Settembre!D87</f>
        <v>0</v>
      </c>
      <c r="M13" s="56">
        <f>Ottobre!D87</f>
        <v>0</v>
      </c>
      <c r="N13" s="56">
        <f>Novembre!D87</f>
        <v>0</v>
      </c>
      <c r="O13" s="56">
        <f>'Dicembre '!D87</f>
        <v>0</v>
      </c>
      <c r="P13" s="57">
        <f>IF(P12&gt;0,P12/P11,"")</f>
      </c>
      <c r="Q13" s="38"/>
    </row>
    <row r="14" spans="1:17" ht="12.75">
      <c r="A14" s="158" t="s">
        <v>57</v>
      </c>
      <c r="B14" s="158"/>
      <c r="C14" s="158"/>
      <c r="D14" s="243">
        <f>Gennaio!C88</f>
        <v>0</v>
      </c>
      <c r="E14" s="58">
        <f>Febbraio!C88</f>
        <v>0</v>
      </c>
      <c r="F14" s="58">
        <f>Marzo!C88</f>
        <v>0</v>
      </c>
      <c r="G14" s="58">
        <f>Aprile!C88</f>
        <v>0</v>
      </c>
      <c r="H14" s="58">
        <f>Maggio!C88</f>
        <v>0</v>
      </c>
      <c r="I14" s="58">
        <f>Giugno!C88</f>
        <v>0</v>
      </c>
      <c r="J14" s="58">
        <f>Luglio!C88</f>
        <v>0</v>
      </c>
      <c r="K14" s="58">
        <f>Agosto!C88</f>
        <v>0</v>
      </c>
      <c r="L14" s="58">
        <f>Settembre!C88</f>
        <v>0</v>
      </c>
      <c r="M14" s="58">
        <f>Ottobre!C88</f>
        <v>0</v>
      </c>
      <c r="N14" s="58">
        <f>Novembre!C88</f>
        <v>0</v>
      </c>
      <c r="O14" s="58">
        <f>'Dicembre '!C88</f>
        <v>0</v>
      </c>
      <c r="P14" s="55">
        <f>SUM(D14:O14)</f>
        <v>0</v>
      </c>
      <c r="Q14" s="251"/>
    </row>
    <row r="15" spans="1:17" ht="12.75">
      <c r="A15" s="158" t="s">
        <v>60</v>
      </c>
      <c r="B15" s="158"/>
      <c r="C15" s="158"/>
      <c r="D15" s="59">
        <f>Gennaio!D88</f>
        <v>0</v>
      </c>
      <c r="E15" s="59">
        <f>Febbraio!D88</f>
        <v>0</v>
      </c>
      <c r="F15" s="59">
        <f>Marzo!D88</f>
        <v>0</v>
      </c>
      <c r="G15" s="59">
        <f>Aprile!D88</f>
        <v>0</v>
      </c>
      <c r="H15" s="59">
        <f>Maggio!D88</f>
        <v>0</v>
      </c>
      <c r="I15" s="59">
        <f>Giugno!D88</f>
        <v>0</v>
      </c>
      <c r="J15" s="59">
        <f>Luglio!D88</f>
        <v>0</v>
      </c>
      <c r="K15" s="59">
        <f>Agosto!D88</f>
        <v>0</v>
      </c>
      <c r="L15" s="59">
        <f>Settembre!D88</f>
        <v>0</v>
      </c>
      <c r="M15" s="59">
        <f>Ottobre!D88</f>
        <v>0</v>
      </c>
      <c r="N15" s="59">
        <f>Novembre!D88</f>
        <v>0</v>
      </c>
      <c r="O15" s="59">
        <f>'Dicembre '!D88</f>
        <v>0</v>
      </c>
      <c r="P15" s="57">
        <f>IF(P14&gt;0,P14/P11,"")</f>
      </c>
      <c r="Q15" s="38"/>
    </row>
    <row r="16" spans="1:17" ht="12.75">
      <c r="A16" s="158" t="s">
        <v>58</v>
      </c>
      <c r="B16" s="158"/>
      <c r="C16" s="158"/>
      <c r="D16" s="58">
        <f>Gennaio!C89</f>
        <v>0</v>
      </c>
      <c r="E16" s="58">
        <f>Febbraio!C89</f>
        <v>0</v>
      </c>
      <c r="F16" s="58">
        <f>Marzo!C89</f>
        <v>0</v>
      </c>
      <c r="G16" s="58">
        <f>Aprile!C89</f>
        <v>0</v>
      </c>
      <c r="H16" s="58">
        <f>Maggio!C89</f>
        <v>0</v>
      </c>
      <c r="I16" s="58">
        <f>Giugno!C89</f>
        <v>0</v>
      </c>
      <c r="J16" s="58">
        <f>Luglio!C89</f>
        <v>0</v>
      </c>
      <c r="K16" s="58">
        <f>Agosto!C89</f>
        <v>0</v>
      </c>
      <c r="L16" s="58">
        <f>Settembre!C89</f>
        <v>0</v>
      </c>
      <c r="M16" s="58">
        <f>Ottobre!C89</f>
        <v>0</v>
      </c>
      <c r="N16" s="58">
        <f>Novembre!C89</f>
        <v>0</v>
      </c>
      <c r="O16" s="58">
        <f>'Dicembre '!C89</f>
        <v>0</v>
      </c>
      <c r="P16" s="55">
        <f>SUM(D16:O16)</f>
        <v>0</v>
      </c>
      <c r="Q16" s="38"/>
    </row>
    <row r="17" spans="1:17" ht="12.75">
      <c r="A17" s="158" t="s">
        <v>61</v>
      </c>
      <c r="B17" s="158"/>
      <c r="C17" s="158"/>
      <c r="D17" s="59">
        <f>Gennaio!D89</f>
        <v>0</v>
      </c>
      <c r="E17" s="59">
        <f>Febbraio!D89</f>
        <v>0</v>
      </c>
      <c r="F17" s="59">
        <f>Marzo!D89</f>
        <v>0</v>
      </c>
      <c r="G17" s="59">
        <f>Aprile!D89</f>
        <v>0</v>
      </c>
      <c r="H17" s="59">
        <f>Maggio!D89</f>
        <v>0</v>
      </c>
      <c r="I17" s="59">
        <f>Giugno!D89</f>
        <v>0</v>
      </c>
      <c r="J17" s="59">
        <f>Luglio!D89</f>
        <v>0</v>
      </c>
      <c r="K17" s="59">
        <f>Agosto!D89</f>
        <v>0</v>
      </c>
      <c r="L17" s="59">
        <f>Settembre!D89</f>
        <v>0</v>
      </c>
      <c r="M17" s="59">
        <f>Ottobre!D89</f>
        <v>0</v>
      </c>
      <c r="N17" s="59">
        <f>Novembre!D89</f>
        <v>0</v>
      </c>
      <c r="O17" s="59">
        <f>'Dicembre '!D89</f>
        <v>0</v>
      </c>
      <c r="P17" s="57">
        <f>IF(P16&gt;0,P16/P11,"")</f>
      </c>
      <c r="Q17" s="38"/>
    </row>
    <row r="18" spans="1:17" ht="12.75">
      <c r="A18" s="185" t="s">
        <v>94</v>
      </c>
      <c r="B18" s="185"/>
      <c r="C18" s="185"/>
      <c r="D18" s="121"/>
      <c r="E18" s="122"/>
      <c r="F18" s="123"/>
      <c r="G18" s="124">
        <f>Aprile!C89</f>
        <v>0</v>
      </c>
      <c r="H18" s="124">
        <f>Maggio!C89</f>
        <v>0</v>
      </c>
      <c r="I18" s="124">
        <f>Giugno!C89</f>
        <v>0</v>
      </c>
      <c r="J18" s="124">
        <f>Luglio!C89</f>
        <v>0</v>
      </c>
      <c r="K18" s="124">
        <f>Agosto!C89</f>
        <v>0</v>
      </c>
      <c r="L18" s="124">
        <f>Settembre!C89</f>
        <v>0</v>
      </c>
      <c r="M18" s="124">
        <f>Ottobre!C89</f>
        <v>0</v>
      </c>
      <c r="N18" s="124">
        <f>Novembre!C89</f>
        <v>0</v>
      </c>
      <c r="O18" s="124">
        <f>'Dicembre '!C89</f>
        <v>0</v>
      </c>
      <c r="P18" s="125">
        <f>SUM(G18:O18)</f>
        <v>0</v>
      </c>
      <c r="Q18" s="38"/>
    </row>
    <row r="19" spans="1:17" ht="12.75">
      <c r="A19" s="185" t="s">
        <v>93</v>
      </c>
      <c r="B19" s="185"/>
      <c r="C19" s="185"/>
      <c r="D19" s="126"/>
      <c r="E19" s="127"/>
      <c r="F19" s="128"/>
      <c r="G19" s="129">
        <f>Aprile!D89</f>
        <v>0</v>
      </c>
      <c r="H19" s="129">
        <f>Maggio!D89</f>
        <v>0</v>
      </c>
      <c r="I19" s="129">
        <f>Giugno!D89</f>
        <v>0</v>
      </c>
      <c r="J19" s="129">
        <f>Luglio!D89</f>
        <v>0</v>
      </c>
      <c r="K19" s="129">
        <f>Agosto!D89</f>
        <v>0</v>
      </c>
      <c r="L19" s="129">
        <f>Settembre!D89</f>
        <v>0</v>
      </c>
      <c r="M19" s="129">
        <f>Ottobre!D89</f>
        <v>0</v>
      </c>
      <c r="N19" s="129">
        <f>Novembre!D89</f>
        <v>0</v>
      </c>
      <c r="O19" s="129">
        <f>'Dicembre '!D89</f>
        <v>0</v>
      </c>
      <c r="P19" s="130">
        <f>IF(P18&gt;0,P18/SUM(G11:O11),0)</f>
        <v>0</v>
      </c>
      <c r="Q19" s="38"/>
    </row>
    <row r="20" spans="1:17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ht="12.75">
      <c r="A22" s="252" t="s">
        <v>10</v>
      </c>
      <c r="B22" s="252"/>
      <c r="C22" s="253"/>
      <c r="D22" s="253"/>
      <c r="E22" s="253"/>
      <c r="F22" s="253"/>
      <c r="G22" s="252" t="s">
        <v>74</v>
      </c>
      <c r="H22" s="252"/>
      <c r="I22" s="252"/>
      <c r="J22" s="38"/>
      <c r="K22" s="38"/>
      <c r="L22" s="38"/>
      <c r="M22" s="38"/>
      <c r="N22" s="38"/>
      <c r="O22" s="38"/>
      <c r="P22" s="38"/>
      <c r="Q22" s="38"/>
    </row>
    <row r="23" spans="1:17" ht="12.75">
      <c r="A23" s="107"/>
      <c r="B23" s="107"/>
      <c r="C23" s="108"/>
      <c r="D23" s="108"/>
      <c r="E23" s="108"/>
      <c r="F23" s="108"/>
      <c r="G23" s="140"/>
      <c r="H23" s="140"/>
      <c r="I23" s="140"/>
      <c r="J23" s="38"/>
      <c r="K23" s="38"/>
      <c r="L23" s="38"/>
      <c r="M23" s="38"/>
      <c r="N23" s="38"/>
      <c r="O23" s="38"/>
      <c r="P23" s="38"/>
      <c r="Q23" s="38"/>
    </row>
    <row r="24" spans="1:17" ht="12.75">
      <c r="A24" s="113"/>
      <c r="B24" s="113"/>
      <c r="C24" s="113"/>
      <c r="D24" s="113"/>
      <c r="E24" s="113"/>
      <c r="F24" s="113"/>
      <c r="G24" s="113"/>
      <c r="H24" s="113"/>
      <c r="I24" s="113"/>
      <c r="J24" s="38"/>
      <c r="K24" s="38"/>
      <c r="L24" s="38"/>
      <c r="M24" s="38"/>
      <c r="N24" s="38"/>
      <c r="O24" s="38"/>
      <c r="P24" s="38"/>
      <c r="Q24" s="38"/>
    </row>
    <row r="25" spans="1:17" ht="153" customHeight="1">
      <c r="A25" s="254" t="s">
        <v>100</v>
      </c>
      <c r="B25" s="254"/>
      <c r="C25" s="254"/>
      <c r="D25" s="254"/>
      <c r="E25" s="254"/>
      <c r="F25" s="254"/>
      <c r="G25" s="254"/>
      <c r="H25" s="254"/>
      <c r="I25" s="254"/>
      <c r="J25" s="38"/>
      <c r="K25" s="38"/>
      <c r="L25" s="38"/>
      <c r="M25" s="38"/>
      <c r="N25" s="38"/>
      <c r="O25" s="38"/>
      <c r="P25" s="38"/>
      <c r="Q25" s="38"/>
    </row>
  </sheetData>
  <sheetProtection password="8DF9" sheet="1" formatCells="0" formatColumns="0" formatRows="0"/>
  <mergeCells count="17">
    <mergeCell ref="B4:D4"/>
    <mergeCell ref="B5:D5"/>
    <mergeCell ref="B6:D6"/>
    <mergeCell ref="A22:B22"/>
    <mergeCell ref="G22:I22"/>
    <mergeCell ref="G23:I23"/>
    <mergeCell ref="B7:D7"/>
    <mergeCell ref="A25:I25"/>
    <mergeCell ref="A11:C11"/>
    <mergeCell ref="A12:C12"/>
    <mergeCell ref="A14:C14"/>
    <mergeCell ref="A15:C15"/>
    <mergeCell ref="A16:C16"/>
    <mergeCell ref="A17:C17"/>
    <mergeCell ref="A13:C13"/>
    <mergeCell ref="A19:C19"/>
    <mergeCell ref="A18:C18"/>
  </mergeCells>
  <printOptions/>
  <pageMargins left="0.5511811023622047" right="0.15748031496062992" top="0.7874015748031497" bottom="0.3937007874015748" header="0.5118110236220472" footer="0.5118110236220472"/>
  <pageSetup fitToHeight="1" fitToWidth="1" horizontalDpi="600" verticalDpi="6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100" zoomScalePageLayoutView="0" workbookViewId="0" topLeftCell="A1">
      <selection activeCell="A38" sqref="A38:F40"/>
    </sheetView>
  </sheetViews>
  <sheetFormatPr defaultColWidth="11.421875" defaultRowHeight="12.75"/>
  <cols>
    <col min="1" max="1" width="72.28125" style="17" customWidth="1"/>
    <col min="2" max="2" width="29.421875" style="17" customWidth="1"/>
    <col min="3" max="3" width="27.421875" style="17" customWidth="1"/>
    <col min="4" max="4" width="25.421875" style="17" customWidth="1"/>
    <col min="5" max="5" width="2.00390625" style="17" customWidth="1"/>
    <col min="6" max="6" width="25.7109375" style="17" customWidth="1"/>
    <col min="7" max="7" width="25.140625" style="17" customWidth="1"/>
    <col min="8" max="16384" width="11.421875" style="17" customWidth="1"/>
  </cols>
  <sheetData>
    <row r="1" spans="1:10" ht="26.25" customHeight="1">
      <c r="A1" s="207" t="s">
        <v>13</v>
      </c>
      <c r="B1" s="208"/>
      <c r="C1" s="208"/>
      <c r="D1" s="208"/>
      <c r="E1" s="208"/>
      <c r="F1" s="208"/>
      <c r="G1" s="208"/>
      <c r="H1" s="61"/>
      <c r="I1" s="61"/>
      <c r="J1" s="61"/>
    </row>
    <row r="2" spans="1:10" ht="16.5" customHeight="1">
      <c r="A2" s="207" t="s">
        <v>27</v>
      </c>
      <c r="B2" s="208"/>
      <c r="C2" s="208"/>
      <c r="D2" s="209"/>
      <c r="E2" s="60"/>
      <c r="F2" s="210"/>
      <c r="G2" s="211"/>
      <c r="H2" s="61"/>
      <c r="I2" s="61"/>
      <c r="J2" s="61"/>
    </row>
    <row r="3" spans="1:10" ht="15">
      <c r="A3" s="61" t="s">
        <v>14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5">
      <c r="A4" s="62"/>
      <c r="B4" s="61"/>
      <c r="C4" s="61"/>
      <c r="D4" s="61"/>
      <c r="E4" s="61"/>
      <c r="F4" s="61"/>
      <c r="G4" s="61"/>
      <c r="H4" s="61"/>
      <c r="I4" s="61"/>
      <c r="J4" s="61"/>
    </row>
    <row r="5" spans="1:10" ht="15">
      <c r="A5" s="61" t="s">
        <v>12</v>
      </c>
      <c r="B5" s="62"/>
      <c r="C5" s="61"/>
      <c r="D5" s="61"/>
      <c r="E5" s="61"/>
      <c r="F5" s="61"/>
      <c r="G5" s="61"/>
      <c r="H5" s="61"/>
      <c r="I5" s="61"/>
      <c r="J5" s="61"/>
    </row>
    <row r="6" spans="1:10" ht="15">
      <c r="A6" s="63" t="s">
        <v>15</v>
      </c>
      <c r="B6" s="64"/>
      <c r="C6" s="64"/>
      <c r="D6" s="61"/>
      <c r="E6" s="61"/>
      <c r="F6" s="212"/>
      <c r="G6" s="212"/>
      <c r="H6" s="61"/>
      <c r="I6" s="61"/>
      <c r="J6" s="61"/>
    </row>
    <row r="7" spans="1:10" ht="15">
      <c r="A7" s="65" t="s">
        <v>80</v>
      </c>
      <c r="B7" s="66"/>
      <c r="C7" s="66"/>
      <c r="D7" s="61"/>
      <c r="E7" s="61"/>
      <c r="F7" s="212"/>
      <c r="G7" s="212"/>
      <c r="H7" s="61"/>
      <c r="I7" s="61"/>
      <c r="J7" s="61"/>
    </row>
    <row r="8" spans="1:10" s="28" customFormat="1" ht="33" customHeight="1">
      <c r="A8" s="67" t="s">
        <v>16</v>
      </c>
      <c r="B8" s="213" t="str">
        <f>Gennaio!B4</f>
        <v>ursta</v>
      </c>
      <c r="C8" s="214"/>
      <c r="D8" s="216" t="s">
        <v>67</v>
      </c>
      <c r="E8" s="216"/>
      <c r="F8" s="215">
        <f>Gennaio!B7</f>
        <v>28</v>
      </c>
      <c r="G8" s="68"/>
      <c r="H8" s="68"/>
      <c r="I8" s="68"/>
      <c r="J8" s="68"/>
    </row>
    <row r="9" spans="1:10" s="28" customFormat="1" ht="27" customHeight="1">
      <c r="A9" s="69" t="s">
        <v>52</v>
      </c>
      <c r="B9" s="70"/>
      <c r="C9" s="70"/>
      <c r="D9" s="216"/>
      <c r="E9" s="216"/>
      <c r="F9" s="215"/>
      <c r="G9" s="68"/>
      <c r="H9" s="68"/>
      <c r="I9" s="68"/>
      <c r="J9" s="68"/>
    </row>
    <row r="10" spans="1:10" ht="15">
      <c r="A10" s="71"/>
      <c r="B10" s="71"/>
      <c r="C10" s="72"/>
      <c r="D10" s="72"/>
      <c r="E10" s="72"/>
      <c r="F10" s="71"/>
      <c r="G10" s="73"/>
      <c r="H10" s="61"/>
      <c r="I10" s="61"/>
      <c r="J10" s="61"/>
    </row>
    <row r="11" spans="1:10" ht="15">
      <c r="A11" s="74" t="s">
        <v>3</v>
      </c>
      <c r="B11" s="75" t="s">
        <v>4</v>
      </c>
      <c r="C11" s="75" t="s">
        <v>5</v>
      </c>
      <c r="D11" s="74" t="s">
        <v>6</v>
      </c>
      <c r="E11" s="202"/>
      <c r="F11" s="76" t="s">
        <v>17</v>
      </c>
      <c r="G11" s="75" t="s">
        <v>18</v>
      </c>
      <c r="H11" s="61"/>
      <c r="I11" s="61"/>
      <c r="J11" s="61"/>
    </row>
    <row r="12" spans="1:10" ht="12.75" customHeight="1">
      <c r="A12" s="204" t="s">
        <v>19</v>
      </c>
      <c r="B12" s="190" t="s">
        <v>20</v>
      </c>
      <c r="C12" s="190" t="s">
        <v>21</v>
      </c>
      <c r="D12" s="190" t="s">
        <v>63</v>
      </c>
      <c r="E12" s="203"/>
      <c r="F12" s="190" t="s">
        <v>23</v>
      </c>
      <c r="G12" s="190" t="s">
        <v>24</v>
      </c>
      <c r="H12" s="61"/>
      <c r="I12" s="61"/>
      <c r="J12" s="61"/>
    </row>
    <row r="13" spans="1:10" ht="15">
      <c r="A13" s="205"/>
      <c r="B13" s="191"/>
      <c r="C13" s="191"/>
      <c r="D13" s="191"/>
      <c r="E13" s="203"/>
      <c r="F13" s="191"/>
      <c r="G13" s="191"/>
      <c r="H13" s="61"/>
      <c r="I13" s="61"/>
      <c r="J13" s="61"/>
    </row>
    <row r="14" spans="1:10" ht="15">
      <c r="A14" s="206"/>
      <c r="B14" s="192"/>
      <c r="C14" s="192"/>
      <c r="D14" s="192"/>
      <c r="E14" s="203"/>
      <c r="F14" s="192"/>
      <c r="G14" s="192"/>
      <c r="H14" s="61"/>
      <c r="I14" s="61"/>
      <c r="J14" s="61"/>
    </row>
    <row r="15" spans="1:10" ht="220.5" customHeight="1">
      <c r="A15" s="77" t="s">
        <v>101</v>
      </c>
      <c r="B15" s="136" t="s">
        <v>102</v>
      </c>
      <c r="C15" s="95">
        <f>IF(AND(F8&gt;0,F8&gt;20),0.5,0.6)</f>
        <v>0.5</v>
      </c>
      <c r="D15" s="193">
        <f>Riepilogo!P13</f>
      </c>
      <c r="E15" s="203"/>
      <c r="F15" s="78">
        <f>IF(C15=0.5,IF(D15=0,"",IF(AND(D15&gt;0,D15&lt;0.05),B30,IF(AND(D15&gt;=0.05,D15&lt;0.25),C30,IF(AND(D15&gt;=0.25,D15&lt;0.5),D30,G30)))),"")</f>
        <v>1</v>
      </c>
      <c r="G15" s="195">
        <f>F15*F2</f>
        <v>0</v>
      </c>
      <c r="H15" s="61"/>
      <c r="I15" s="61"/>
      <c r="J15" s="61"/>
    </row>
    <row r="16" spans="1:10" ht="18" customHeight="1" hidden="1">
      <c r="A16" s="79" t="e">
        <f>#REF!</f>
        <v>#REF!</v>
      </c>
      <c r="B16" s="96">
        <f>Riepilogo!P12</f>
        <v>0</v>
      </c>
      <c r="C16" s="97"/>
      <c r="D16" s="194"/>
      <c r="E16" s="203"/>
      <c r="F16" s="80">
        <f>IF(C15=0.6,IF(D15=0,"",IF(AND(D15&gt;0,D15&lt;0.05),#REF!,IF(AND(D15&gt;=0.05,D15&lt;0.3),#REF!,IF(AND(D15&gt;=0.3,D15&lt;0.6),#REF!,G30)))),"")</f>
      </c>
      <c r="G16" s="196"/>
      <c r="H16" s="61"/>
      <c r="I16" s="61"/>
      <c r="J16" s="61"/>
    </row>
    <row r="17" spans="1:10" ht="42" customHeight="1">
      <c r="A17" s="81"/>
      <c r="B17" s="98" t="s">
        <v>107</v>
      </c>
      <c r="C17" s="95"/>
      <c r="D17" s="95" t="s">
        <v>64</v>
      </c>
      <c r="E17" s="203"/>
      <c r="F17" s="197" t="s">
        <v>109</v>
      </c>
      <c r="G17" s="186"/>
      <c r="H17" s="61"/>
      <c r="I17" s="61"/>
      <c r="J17" s="61"/>
    </row>
    <row r="18" spans="1:10" ht="16.5" customHeight="1">
      <c r="A18" s="81"/>
      <c r="B18" s="99">
        <f>Riepilogo!P14</f>
        <v>0</v>
      </c>
      <c r="C18" s="97"/>
      <c r="D18" s="97">
        <f>Riepilogo!P15</f>
      </c>
      <c r="E18" s="203"/>
      <c r="F18" s="198"/>
      <c r="G18" s="187"/>
      <c r="H18" s="61"/>
      <c r="I18" s="61"/>
      <c r="J18" s="61"/>
    </row>
    <row r="19" spans="1:10" ht="53.25" customHeight="1">
      <c r="A19" s="81"/>
      <c r="B19" s="100" t="s">
        <v>106</v>
      </c>
      <c r="C19" s="95"/>
      <c r="D19" s="95" t="s">
        <v>64</v>
      </c>
      <c r="E19" s="203"/>
      <c r="F19" s="198"/>
      <c r="G19" s="188"/>
      <c r="H19" s="61"/>
      <c r="I19" s="61"/>
      <c r="J19" s="61"/>
    </row>
    <row r="20" spans="1:10" ht="15.75" customHeight="1">
      <c r="A20" s="81"/>
      <c r="B20" s="99">
        <f>Riepilogo!P16</f>
        <v>0</v>
      </c>
      <c r="C20" s="97"/>
      <c r="D20" s="97">
        <f>Riepilogo!P17</f>
      </c>
      <c r="E20" s="203"/>
      <c r="F20" s="199"/>
      <c r="G20" s="189"/>
      <c r="H20" s="61"/>
      <c r="I20" s="61"/>
      <c r="J20" s="61"/>
    </row>
    <row r="21" spans="1:10" ht="57.75" customHeight="1">
      <c r="A21" s="81"/>
      <c r="B21" s="117" t="s">
        <v>105</v>
      </c>
      <c r="C21" s="118"/>
      <c r="D21" s="118" t="s">
        <v>64</v>
      </c>
      <c r="E21" s="203"/>
      <c r="F21" s="133" t="s">
        <v>95</v>
      </c>
      <c r="G21" s="134" t="s">
        <v>92</v>
      </c>
      <c r="H21" s="61"/>
      <c r="I21" s="61"/>
      <c r="J21" s="61"/>
    </row>
    <row r="22" spans="1:10" ht="15.75" customHeight="1">
      <c r="A22" s="81"/>
      <c r="B22" s="119">
        <f>Riepilogo!P18</f>
        <v>0</v>
      </c>
      <c r="C22" s="120"/>
      <c r="D22" s="120">
        <f>Riepilogo!P19</f>
        <v>0</v>
      </c>
      <c r="E22" s="203"/>
      <c r="F22" s="133">
        <f>IF(D22&gt;0,IF(D22&lt;0.1,"",IF(D22&lt;0.2,B35,IF(D22&lt;0.3,C35,IF(D22&lt;0.4,D35,IF(D22&lt;0.5,F35,G35))))),"")</f>
      </c>
      <c r="G22" s="135" t="e">
        <f>G15*F22</f>
        <v>#VALUE!</v>
      </c>
      <c r="H22" s="61"/>
      <c r="I22" s="61"/>
      <c r="J22" s="61"/>
    </row>
    <row r="23" spans="1:10" ht="43.5" customHeight="1">
      <c r="A23" s="81"/>
      <c r="B23" s="101" t="s">
        <v>108</v>
      </c>
      <c r="C23" s="102"/>
      <c r="D23" s="103"/>
      <c r="E23" s="203"/>
      <c r="F23" s="82"/>
      <c r="G23" s="132"/>
      <c r="H23" s="61"/>
      <c r="I23" s="61"/>
      <c r="J23" s="61"/>
    </row>
    <row r="24" spans="1:10" ht="15" customHeight="1">
      <c r="A24" s="81"/>
      <c r="B24" s="99">
        <f>Riepilogo!P11</f>
        <v>0</v>
      </c>
      <c r="C24" s="102"/>
      <c r="D24" s="104"/>
      <c r="E24" s="203"/>
      <c r="F24" s="83"/>
      <c r="G24" s="131"/>
      <c r="H24" s="61"/>
      <c r="I24" s="61"/>
      <c r="J24" s="61"/>
    </row>
    <row r="25" spans="1:10" ht="6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5">
      <c r="A26" s="84" t="s">
        <v>25</v>
      </c>
      <c r="B26" s="61"/>
      <c r="C26" s="61"/>
      <c r="D26" s="61"/>
      <c r="E26" s="61"/>
      <c r="F26" s="61"/>
      <c r="G26" s="61"/>
      <c r="H26" s="61"/>
      <c r="I26" s="61"/>
      <c r="J26" s="61"/>
    </row>
    <row r="27" spans="1:10" ht="15" customHeight="1">
      <c r="A27" s="200" t="s">
        <v>103</v>
      </c>
      <c r="B27" s="190" t="s">
        <v>71</v>
      </c>
      <c r="C27" s="190" t="s">
        <v>72</v>
      </c>
      <c r="D27" s="190" t="s">
        <v>66</v>
      </c>
      <c r="E27" s="202"/>
      <c r="F27" s="61"/>
      <c r="G27" s="190" t="s">
        <v>65</v>
      </c>
      <c r="H27" s="61"/>
      <c r="I27" s="61"/>
      <c r="J27" s="61"/>
    </row>
    <row r="28" spans="1:10" ht="12.75" customHeight="1">
      <c r="A28" s="201"/>
      <c r="B28" s="192"/>
      <c r="C28" s="192"/>
      <c r="D28" s="192"/>
      <c r="E28" s="203"/>
      <c r="F28" s="61"/>
      <c r="G28" s="192"/>
      <c r="H28" s="61"/>
      <c r="I28" s="61"/>
      <c r="J28" s="61"/>
    </row>
    <row r="29" spans="1:10" ht="22.5" customHeight="1">
      <c r="A29" s="85" t="s">
        <v>22</v>
      </c>
      <c r="B29" s="86" t="s">
        <v>73</v>
      </c>
      <c r="C29" s="87" t="s">
        <v>68</v>
      </c>
      <c r="D29" s="87" t="s">
        <v>69</v>
      </c>
      <c r="E29" s="203"/>
      <c r="F29" s="61"/>
      <c r="G29" s="86" t="s">
        <v>70</v>
      </c>
      <c r="H29" s="61"/>
      <c r="I29" s="61"/>
      <c r="J29" s="61"/>
    </row>
    <row r="30" spans="1:10" ht="30" customHeight="1">
      <c r="A30" s="85" t="s">
        <v>26</v>
      </c>
      <c r="B30" s="88">
        <v>0</v>
      </c>
      <c r="C30" s="89">
        <v>0.5</v>
      </c>
      <c r="D30" s="89">
        <v>0.9</v>
      </c>
      <c r="E30" s="203"/>
      <c r="F30" s="61"/>
      <c r="G30" s="90">
        <v>1</v>
      </c>
      <c r="H30" s="61"/>
      <c r="I30" s="61"/>
      <c r="J30" s="61"/>
    </row>
    <row r="31" spans="1:10" ht="17.25" customHeight="1">
      <c r="A31" s="91"/>
      <c r="B31" s="92"/>
      <c r="C31" s="93"/>
      <c r="D31" s="93"/>
      <c r="E31" s="94"/>
      <c r="F31" s="61"/>
      <c r="G31" s="93"/>
      <c r="H31" s="61"/>
      <c r="I31" s="61"/>
      <c r="J31" s="61"/>
    </row>
    <row r="32" spans="1:10" ht="15">
      <c r="A32" s="109"/>
      <c r="B32" s="109"/>
      <c r="C32" s="110"/>
      <c r="D32" s="166"/>
      <c r="E32" s="166"/>
      <c r="F32" s="61"/>
      <c r="G32" s="61"/>
      <c r="H32" s="61"/>
      <c r="I32" s="61"/>
      <c r="J32" s="61"/>
    </row>
    <row r="33" spans="1:10" ht="22.5" customHeight="1">
      <c r="A33" s="256" t="s">
        <v>112</v>
      </c>
      <c r="B33" s="256"/>
      <c r="C33" s="256"/>
      <c r="D33" s="257"/>
      <c r="E33" s="257"/>
      <c r="F33" s="257"/>
      <c r="G33" s="257"/>
      <c r="H33" s="61"/>
      <c r="I33" s="61"/>
      <c r="J33" s="61"/>
    </row>
    <row r="34" spans="1:10" ht="39.75" customHeight="1">
      <c r="A34" s="258" t="s">
        <v>104</v>
      </c>
      <c r="B34" s="259" t="s">
        <v>82</v>
      </c>
      <c r="C34" s="259" t="s">
        <v>83</v>
      </c>
      <c r="D34" s="260" t="s">
        <v>84</v>
      </c>
      <c r="E34" s="260"/>
      <c r="F34" s="259" t="s">
        <v>85</v>
      </c>
      <c r="G34" s="259" t="s">
        <v>86</v>
      </c>
      <c r="H34" s="61"/>
      <c r="I34" s="61"/>
      <c r="J34" s="61"/>
    </row>
    <row r="35" spans="1:10" ht="20.25" customHeight="1">
      <c r="A35" s="261" t="s">
        <v>81</v>
      </c>
      <c r="B35" s="262">
        <v>0.9</v>
      </c>
      <c r="C35" s="262">
        <v>0.8</v>
      </c>
      <c r="D35" s="263">
        <v>0.7</v>
      </c>
      <c r="E35" s="263"/>
      <c r="F35" s="262">
        <v>0.6</v>
      </c>
      <c r="G35" s="262">
        <v>0.5</v>
      </c>
      <c r="H35" s="61"/>
      <c r="I35" s="61"/>
      <c r="J35" s="61"/>
    </row>
    <row r="36" spans="1:10" ht="15">
      <c r="A36" s="61"/>
      <c r="B36" s="61"/>
      <c r="C36" s="61"/>
      <c r="D36" s="61"/>
      <c r="E36" s="61"/>
      <c r="F36" s="61"/>
      <c r="G36" s="61"/>
      <c r="H36" s="61"/>
      <c r="I36" s="61"/>
      <c r="J36" s="61"/>
    </row>
    <row r="37" spans="1:10" ht="15">
      <c r="A37" s="109" t="s">
        <v>10</v>
      </c>
      <c r="B37" s="109"/>
      <c r="C37" s="110"/>
      <c r="D37" s="166" t="s">
        <v>74</v>
      </c>
      <c r="E37" s="166"/>
      <c r="F37" s="61"/>
      <c r="G37" s="61"/>
      <c r="H37" s="61"/>
      <c r="I37" s="61"/>
      <c r="J37" s="61"/>
    </row>
    <row r="38" spans="1:10" ht="15">
      <c r="A38" s="107"/>
      <c r="B38" s="112"/>
      <c r="C38" s="114"/>
      <c r="D38" s="140"/>
      <c r="E38" s="140"/>
      <c r="F38" s="115"/>
      <c r="G38" s="61"/>
      <c r="H38" s="61"/>
      <c r="I38" s="61"/>
      <c r="J38" s="61"/>
    </row>
    <row r="39" spans="1:10" ht="15">
      <c r="A39" s="255"/>
      <c r="B39" s="255"/>
      <c r="C39" s="255"/>
      <c r="D39" s="255"/>
      <c r="E39" s="255"/>
      <c r="F39" s="255"/>
      <c r="G39" s="61"/>
      <c r="H39" s="61"/>
      <c r="I39" s="61"/>
      <c r="J39" s="61"/>
    </row>
    <row r="40" spans="1:10" ht="15">
      <c r="A40" s="255"/>
      <c r="B40" s="255"/>
      <c r="C40" s="255"/>
      <c r="D40" s="255"/>
      <c r="E40" s="255"/>
      <c r="F40" s="255"/>
      <c r="G40" s="61"/>
      <c r="H40" s="61"/>
      <c r="I40" s="61"/>
      <c r="J40" s="61"/>
    </row>
    <row r="41" spans="1:10" ht="15">
      <c r="A41" s="68"/>
      <c r="B41" s="264"/>
      <c r="C41" s="264"/>
      <c r="D41" s="264"/>
      <c r="E41" s="61"/>
      <c r="F41" s="61"/>
      <c r="G41" s="61"/>
      <c r="H41" s="61"/>
      <c r="I41" s="61"/>
      <c r="J41" s="61"/>
    </row>
    <row r="42" spans="1:10" ht="30" customHeight="1">
      <c r="A42" s="265" t="s">
        <v>110</v>
      </c>
      <c r="B42" s="266"/>
      <c r="C42" s="266"/>
      <c r="D42" s="266"/>
      <c r="E42" s="266"/>
      <c r="F42" s="266"/>
      <c r="G42" s="266"/>
      <c r="H42" s="266"/>
      <c r="I42" s="266"/>
      <c r="J42" s="267"/>
    </row>
    <row r="43" spans="1:10" ht="15">
      <c r="A43" s="265" t="s">
        <v>111</v>
      </c>
      <c r="B43" s="266"/>
      <c r="C43" s="266"/>
      <c r="D43" s="266"/>
      <c r="E43" s="266"/>
      <c r="F43" s="266"/>
      <c r="G43" s="266"/>
      <c r="H43" s="266"/>
      <c r="I43" s="266"/>
      <c r="J43" s="267"/>
    </row>
    <row r="44" spans="1:10" ht="15">
      <c r="A44" s="268" t="s">
        <v>87</v>
      </c>
      <c r="B44" s="269"/>
      <c r="C44" s="269"/>
      <c r="D44" s="269"/>
      <c r="E44" s="269"/>
      <c r="F44" s="269"/>
      <c r="G44" s="269"/>
      <c r="H44" s="269"/>
      <c r="I44" s="269"/>
      <c r="J44" s="270"/>
    </row>
    <row r="45" spans="1:10" ht="22.5" customHeight="1">
      <c r="A45" s="271" t="s">
        <v>88</v>
      </c>
      <c r="B45" s="272"/>
      <c r="C45" s="272"/>
      <c r="D45" s="272"/>
      <c r="E45" s="272"/>
      <c r="F45" s="272"/>
      <c r="G45" s="272"/>
      <c r="H45" s="272"/>
      <c r="I45" s="272"/>
      <c r="J45" s="273"/>
    </row>
    <row r="46" spans="1:10" ht="15">
      <c r="A46" s="274" t="s">
        <v>89</v>
      </c>
      <c r="B46" s="275"/>
      <c r="C46" s="275"/>
      <c r="D46" s="275"/>
      <c r="E46" s="275"/>
      <c r="F46" s="275"/>
      <c r="G46" s="275"/>
      <c r="H46" s="275"/>
      <c r="I46" s="275"/>
      <c r="J46" s="276"/>
    </row>
    <row r="47" spans="1:10" ht="22.5" customHeight="1">
      <c r="A47" s="268" t="s">
        <v>90</v>
      </c>
      <c r="B47" s="269"/>
      <c r="C47" s="269"/>
      <c r="D47" s="269"/>
      <c r="E47" s="269"/>
      <c r="F47" s="269"/>
      <c r="G47" s="269"/>
      <c r="H47" s="269"/>
      <c r="I47" s="269"/>
      <c r="J47" s="270"/>
    </row>
    <row r="48" spans="1:10" ht="15">
      <c r="A48" s="274" t="s">
        <v>91</v>
      </c>
      <c r="B48" s="275"/>
      <c r="C48" s="275"/>
      <c r="D48" s="275"/>
      <c r="E48" s="275"/>
      <c r="F48" s="275"/>
      <c r="G48" s="275"/>
      <c r="H48" s="275"/>
      <c r="I48" s="275"/>
      <c r="J48" s="276"/>
    </row>
    <row r="49" spans="1:10" ht="15">
      <c r="A49" s="61"/>
      <c r="B49" s="61"/>
      <c r="C49" s="61"/>
      <c r="D49" s="61"/>
      <c r="E49" s="61"/>
      <c r="F49" s="61"/>
      <c r="G49" s="61"/>
      <c r="H49" s="61"/>
      <c r="I49" s="61"/>
      <c r="J49" s="61"/>
    </row>
    <row r="50" spans="1:10" ht="15">
      <c r="A50" s="61"/>
      <c r="B50" s="61"/>
      <c r="C50" s="61"/>
      <c r="D50" s="61"/>
      <c r="E50" s="61"/>
      <c r="F50" s="61"/>
      <c r="G50" s="61"/>
      <c r="H50" s="61"/>
      <c r="I50" s="61"/>
      <c r="J50" s="61"/>
    </row>
  </sheetData>
  <sheetProtection password="8DF9" sheet="1" formatCells="0" formatColumns="0" formatRows="0"/>
  <protectedRanges>
    <protectedRange sqref="A6:C7" name="Intervallo1"/>
  </protectedRanges>
  <mergeCells count="39">
    <mergeCell ref="D8:E9"/>
    <mergeCell ref="C12:C14"/>
    <mergeCell ref="D12:D14"/>
    <mergeCell ref="F12:F14"/>
    <mergeCell ref="A1:G1"/>
    <mergeCell ref="A2:D2"/>
    <mergeCell ref="F2:G2"/>
    <mergeCell ref="F6:G6"/>
    <mergeCell ref="F7:G7"/>
    <mergeCell ref="B8:C8"/>
    <mergeCell ref="F8:F9"/>
    <mergeCell ref="G12:G14"/>
    <mergeCell ref="D15:D16"/>
    <mergeCell ref="G15:G16"/>
    <mergeCell ref="F17:F20"/>
    <mergeCell ref="A27:A28"/>
    <mergeCell ref="B27:B28"/>
    <mergeCell ref="C27:C28"/>
    <mergeCell ref="D27:D28"/>
    <mergeCell ref="E27:E30"/>
    <mergeCell ref="G27:G28"/>
    <mergeCell ref="A46:J46"/>
    <mergeCell ref="A47:J47"/>
    <mergeCell ref="A48:J48"/>
    <mergeCell ref="A42:J42"/>
    <mergeCell ref="D34:E34"/>
    <mergeCell ref="D35:E35"/>
    <mergeCell ref="D37:E37"/>
    <mergeCell ref="D38:E38"/>
    <mergeCell ref="A33:G33"/>
    <mergeCell ref="A43:J43"/>
    <mergeCell ref="A44:J44"/>
    <mergeCell ref="A45:J45"/>
    <mergeCell ref="G17:G18"/>
    <mergeCell ref="G19:G20"/>
    <mergeCell ref="D32:E32"/>
    <mergeCell ref="E11:E24"/>
    <mergeCell ref="A12:A14"/>
    <mergeCell ref="B12:B14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showZeros="0" zoomScalePageLayoutView="0" workbookViewId="0" topLeftCell="A1">
      <selection activeCell="C88" sqref="C88"/>
    </sheetView>
  </sheetViews>
  <sheetFormatPr defaultColWidth="9.140625" defaultRowHeight="12.75"/>
  <cols>
    <col min="1" max="1" width="22.7109375" style="2" customWidth="1"/>
    <col min="2" max="3" width="21.7109375" style="2" customWidth="1"/>
    <col min="4" max="4" width="14.00390625" style="2" customWidth="1"/>
    <col min="5" max="5" width="14.421875" style="2" customWidth="1"/>
    <col min="6" max="16384" width="9.140625" style="2" customWidth="1"/>
  </cols>
  <sheetData>
    <row r="1" spans="1:5" ht="13.5" thickBot="1">
      <c r="A1" s="39" t="s">
        <v>9</v>
      </c>
      <c r="B1" s="40" t="s">
        <v>43</v>
      </c>
      <c r="C1" s="41">
        <f>Gennaio!C1</f>
        <v>2023</v>
      </c>
      <c r="D1" s="42"/>
      <c r="E1" s="43"/>
    </row>
    <row r="2" ht="13.5" thickTop="1"/>
    <row r="3" ht="13.5" thickBot="1"/>
    <row r="4" spans="1:3" s="16" customFormat="1" ht="33" customHeight="1">
      <c r="A4" s="18" t="s">
        <v>0</v>
      </c>
      <c r="B4" s="171" t="str">
        <f>Gennaio!$B$4</f>
        <v>ursta</v>
      </c>
      <c r="C4" s="172"/>
    </row>
    <row r="5" spans="1:3" s="16" customFormat="1" ht="33" customHeight="1">
      <c r="A5" s="19" t="s">
        <v>1</v>
      </c>
      <c r="B5" s="169" t="str">
        <f>Gennaio!$B$5</f>
        <v>Emissione degli ordinativi di pagamento relativi al rimborso delle spese di missione</v>
      </c>
      <c r="C5" s="170"/>
    </row>
    <row r="6" spans="1:3" s="16" customFormat="1" ht="57.75" customHeight="1" thickBot="1">
      <c r="A6" s="20" t="s">
        <v>42</v>
      </c>
      <c r="B6" s="217">
        <f>Gennaio!$B$6</f>
        <v>30</v>
      </c>
      <c r="C6" s="165"/>
    </row>
    <row r="7" spans="1:3" ht="27" customHeight="1" thickBot="1">
      <c r="A7" s="22" t="s">
        <v>53</v>
      </c>
      <c r="B7" s="167">
        <f>Gennaio!B7</f>
        <v>28</v>
      </c>
      <c r="C7" s="168"/>
    </row>
    <row r="8" ht="12.75">
      <c r="B8" s="1"/>
    </row>
    <row r="9" spans="1:2" ht="12.75">
      <c r="A9" s="2" t="s">
        <v>12</v>
      </c>
      <c r="B9" s="1"/>
    </row>
    <row r="10" ht="13.5" thickBot="1">
      <c r="B10" s="1"/>
    </row>
    <row r="11" spans="1:5" ht="12.75">
      <c r="A11" s="137" t="s">
        <v>7</v>
      </c>
      <c r="B11" s="4" t="s">
        <v>3</v>
      </c>
      <c r="C11" s="5" t="s">
        <v>4</v>
      </c>
      <c r="D11" s="5" t="s">
        <v>5</v>
      </c>
      <c r="E11" s="6" t="s">
        <v>6</v>
      </c>
    </row>
    <row r="12" spans="1:5" ht="39" thickBot="1">
      <c r="A12" s="138"/>
      <c r="B12" s="8" t="s">
        <v>96</v>
      </c>
      <c r="C12" s="9" t="s">
        <v>11</v>
      </c>
      <c r="D12" s="9" t="s">
        <v>2</v>
      </c>
      <c r="E12" s="10" t="s">
        <v>97</v>
      </c>
    </row>
    <row r="13" spans="1:5" ht="19.5" customHeight="1">
      <c r="A13" s="23"/>
      <c r="B13" s="24"/>
      <c r="C13" s="24"/>
      <c r="D13" s="32">
        <f>IF(C13="","",(C13-B13))</f>
      </c>
      <c r="E13" s="37">
        <f>IF(D13="","",D13-$B$7)</f>
      </c>
    </row>
    <row r="14" spans="1:5" ht="19.5" customHeight="1">
      <c r="A14" s="23"/>
      <c r="B14" s="24"/>
      <c r="C14" s="24"/>
      <c r="D14" s="32">
        <f aca="true" t="shared" si="0" ref="D14:D74">IF(C14="","",(C14-B14))</f>
      </c>
      <c r="E14" s="37">
        <f aca="true" t="shared" si="1" ref="E14:E74">IF(D14="","",D14-$B$7)</f>
      </c>
    </row>
    <row r="15" spans="1:5" ht="19.5" customHeight="1">
      <c r="A15" s="23"/>
      <c r="B15" s="24"/>
      <c r="C15" s="24"/>
      <c r="D15" s="32">
        <f t="shared" si="0"/>
      </c>
      <c r="E15" s="37">
        <f t="shared" si="1"/>
      </c>
    </row>
    <row r="16" spans="1:5" ht="19.5" customHeight="1">
      <c r="A16" s="23"/>
      <c r="B16" s="24"/>
      <c r="C16" s="24"/>
      <c r="D16" s="32">
        <f t="shared" si="0"/>
      </c>
      <c r="E16" s="37">
        <f t="shared" si="1"/>
      </c>
    </row>
    <row r="17" spans="1:5" ht="19.5" customHeight="1">
      <c r="A17" s="23"/>
      <c r="B17" s="24"/>
      <c r="C17" s="24"/>
      <c r="D17" s="32">
        <f t="shared" si="0"/>
      </c>
      <c r="E17" s="37">
        <f t="shared" si="1"/>
      </c>
    </row>
    <row r="18" spans="1:5" ht="19.5" customHeight="1">
      <c r="A18" s="23"/>
      <c r="B18" s="24"/>
      <c r="C18" s="24"/>
      <c r="D18" s="32">
        <f t="shared" si="0"/>
      </c>
      <c r="E18" s="37">
        <f t="shared" si="1"/>
      </c>
    </row>
    <row r="19" spans="1:5" ht="19.5" customHeight="1">
      <c r="A19" s="23"/>
      <c r="B19" s="24"/>
      <c r="C19" s="24"/>
      <c r="D19" s="32">
        <f t="shared" si="0"/>
      </c>
      <c r="E19" s="37">
        <f t="shared" si="1"/>
      </c>
    </row>
    <row r="20" spans="1:5" ht="19.5" customHeight="1">
      <c r="A20" s="23"/>
      <c r="B20" s="24"/>
      <c r="C20" s="24"/>
      <c r="D20" s="32">
        <f t="shared" si="0"/>
      </c>
      <c r="E20" s="37">
        <f t="shared" si="1"/>
      </c>
    </row>
    <row r="21" spans="1:5" ht="19.5" customHeight="1">
      <c r="A21" s="23"/>
      <c r="B21" s="24"/>
      <c r="C21" s="24"/>
      <c r="D21" s="32">
        <f t="shared" si="0"/>
      </c>
      <c r="E21" s="37">
        <f t="shared" si="1"/>
      </c>
    </row>
    <row r="22" spans="1:5" ht="19.5" customHeight="1">
      <c r="A22" s="23"/>
      <c r="B22" s="24"/>
      <c r="C22" s="24"/>
      <c r="D22" s="32">
        <f t="shared" si="0"/>
      </c>
      <c r="E22" s="37">
        <f t="shared" si="1"/>
      </c>
    </row>
    <row r="23" spans="1:5" ht="19.5" customHeight="1">
      <c r="A23" s="23"/>
      <c r="B23" s="24"/>
      <c r="C23" s="24"/>
      <c r="D23" s="32">
        <f t="shared" si="0"/>
      </c>
      <c r="E23" s="37">
        <f t="shared" si="1"/>
      </c>
    </row>
    <row r="24" spans="1:5" ht="19.5" customHeight="1">
      <c r="A24" s="23"/>
      <c r="B24" s="24"/>
      <c r="C24" s="24"/>
      <c r="D24" s="32">
        <f t="shared" si="0"/>
      </c>
      <c r="E24" s="37">
        <f t="shared" si="1"/>
      </c>
    </row>
    <row r="25" spans="1:5" ht="19.5" customHeight="1">
      <c r="A25" s="23"/>
      <c r="B25" s="24"/>
      <c r="C25" s="24"/>
      <c r="D25" s="32">
        <f t="shared" si="0"/>
      </c>
      <c r="E25" s="37">
        <f t="shared" si="1"/>
      </c>
    </row>
    <row r="26" spans="1:5" ht="19.5" customHeight="1">
      <c r="A26" s="23"/>
      <c r="B26" s="24"/>
      <c r="C26" s="24"/>
      <c r="D26" s="32">
        <f t="shared" si="0"/>
      </c>
      <c r="E26" s="37">
        <f t="shared" si="1"/>
      </c>
    </row>
    <row r="27" spans="1:5" ht="19.5" customHeight="1">
      <c r="A27" s="23"/>
      <c r="B27" s="24"/>
      <c r="C27" s="24"/>
      <c r="D27" s="32">
        <f t="shared" si="0"/>
      </c>
      <c r="E27" s="37">
        <f t="shared" si="1"/>
      </c>
    </row>
    <row r="28" spans="1:5" ht="19.5" customHeight="1">
      <c r="A28" s="23"/>
      <c r="B28" s="24"/>
      <c r="C28" s="24"/>
      <c r="D28" s="32">
        <f t="shared" si="0"/>
      </c>
      <c r="E28" s="37">
        <f t="shared" si="1"/>
      </c>
    </row>
    <row r="29" spans="1:5" ht="19.5" customHeight="1">
      <c r="A29" s="23"/>
      <c r="B29" s="24"/>
      <c r="C29" s="24"/>
      <c r="D29" s="32">
        <f t="shared" si="0"/>
      </c>
      <c r="E29" s="37">
        <f t="shared" si="1"/>
      </c>
    </row>
    <row r="30" spans="1:5" ht="19.5" customHeight="1">
      <c r="A30" s="23"/>
      <c r="B30" s="24"/>
      <c r="C30" s="24"/>
      <c r="D30" s="32">
        <f t="shared" si="0"/>
      </c>
      <c r="E30" s="37">
        <f t="shared" si="1"/>
      </c>
    </row>
    <row r="31" spans="1:5" ht="19.5" customHeight="1">
      <c r="A31" s="23"/>
      <c r="B31" s="24"/>
      <c r="C31" s="24"/>
      <c r="D31" s="32">
        <f t="shared" si="0"/>
      </c>
      <c r="E31" s="37">
        <f t="shared" si="1"/>
      </c>
    </row>
    <row r="32" spans="1:5" ht="19.5" customHeight="1">
      <c r="A32" s="23"/>
      <c r="B32" s="24"/>
      <c r="C32" s="24"/>
      <c r="D32" s="32">
        <f t="shared" si="0"/>
      </c>
      <c r="E32" s="37">
        <f t="shared" si="1"/>
      </c>
    </row>
    <row r="33" spans="1:5" ht="19.5" customHeight="1">
      <c r="A33" s="23"/>
      <c r="B33" s="24"/>
      <c r="C33" s="24"/>
      <c r="D33" s="32">
        <f t="shared" si="0"/>
      </c>
      <c r="E33" s="37">
        <f t="shared" si="1"/>
      </c>
    </row>
    <row r="34" spans="1:5" ht="19.5" customHeight="1">
      <c r="A34" s="23"/>
      <c r="B34" s="24"/>
      <c r="C34" s="24"/>
      <c r="D34" s="32">
        <f t="shared" si="0"/>
      </c>
      <c r="E34" s="37">
        <f t="shared" si="1"/>
      </c>
    </row>
    <row r="35" spans="1:5" ht="19.5" customHeight="1">
      <c r="A35" s="23"/>
      <c r="B35" s="24"/>
      <c r="C35" s="24"/>
      <c r="D35" s="32">
        <f t="shared" si="0"/>
      </c>
      <c r="E35" s="37">
        <f t="shared" si="1"/>
      </c>
    </row>
    <row r="36" spans="1:5" ht="19.5" customHeight="1">
      <c r="A36" s="23"/>
      <c r="B36" s="24"/>
      <c r="C36" s="24"/>
      <c r="D36" s="32">
        <f t="shared" si="0"/>
      </c>
      <c r="E36" s="37">
        <f t="shared" si="1"/>
      </c>
    </row>
    <row r="37" spans="1:5" ht="19.5" customHeight="1">
      <c r="A37" s="23"/>
      <c r="B37" s="24"/>
      <c r="C37" s="24"/>
      <c r="D37" s="32">
        <f t="shared" si="0"/>
      </c>
      <c r="E37" s="37">
        <f t="shared" si="1"/>
      </c>
    </row>
    <row r="38" spans="1:5" ht="19.5" customHeight="1">
      <c r="A38" s="23"/>
      <c r="B38" s="24"/>
      <c r="C38" s="24"/>
      <c r="D38" s="32">
        <f t="shared" si="0"/>
      </c>
      <c r="E38" s="37">
        <f t="shared" si="1"/>
      </c>
    </row>
    <row r="39" spans="1:5" ht="19.5" customHeight="1">
      <c r="A39" s="23"/>
      <c r="B39" s="24"/>
      <c r="C39" s="24"/>
      <c r="D39" s="32">
        <f t="shared" si="0"/>
      </c>
      <c r="E39" s="37">
        <f t="shared" si="1"/>
      </c>
    </row>
    <row r="40" spans="1:5" ht="19.5" customHeight="1">
      <c r="A40" s="23"/>
      <c r="B40" s="24"/>
      <c r="C40" s="24"/>
      <c r="D40" s="32">
        <f t="shared" si="0"/>
      </c>
      <c r="E40" s="37">
        <f t="shared" si="1"/>
      </c>
    </row>
    <row r="41" spans="1:5" ht="19.5" customHeight="1">
      <c r="A41" s="23"/>
      <c r="B41" s="24"/>
      <c r="C41" s="24"/>
      <c r="D41" s="32">
        <f t="shared" si="0"/>
      </c>
      <c r="E41" s="37">
        <f t="shared" si="1"/>
      </c>
    </row>
    <row r="42" spans="1:5" ht="19.5" customHeight="1">
      <c r="A42" s="23"/>
      <c r="B42" s="24"/>
      <c r="C42" s="24"/>
      <c r="D42" s="32">
        <f t="shared" si="0"/>
      </c>
      <c r="E42" s="37">
        <f t="shared" si="1"/>
      </c>
    </row>
    <row r="43" spans="1:5" ht="19.5" customHeight="1">
      <c r="A43" s="23"/>
      <c r="B43" s="24"/>
      <c r="C43" s="24"/>
      <c r="D43" s="32">
        <f t="shared" si="0"/>
      </c>
      <c r="E43" s="37">
        <f t="shared" si="1"/>
      </c>
    </row>
    <row r="44" spans="1:5" ht="19.5" customHeight="1">
      <c r="A44" s="23"/>
      <c r="B44" s="24"/>
      <c r="C44" s="24"/>
      <c r="D44" s="32">
        <f t="shared" si="0"/>
      </c>
      <c r="E44" s="37">
        <f t="shared" si="1"/>
      </c>
    </row>
    <row r="45" spans="1:5" ht="19.5" customHeight="1">
      <c r="A45" s="23"/>
      <c r="B45" s="24"/>
      <c r="C45" s="24"/>
      <c r="D45" s="32">
        <f t="shared" si="0"/>
      </c>
      <c r="E45" s="37">
        <f t="shared" si="1"/>
      </c>
    </row>
    <row r="46" spans="1:5" ht="19.5" customHeight="1">
      <c r="A46" s="23"/>
      <c r="B46" s="24"/>
      <c r="C46" s="24"/>
      <c r="D46" s="32">
        <f t="shared" si="0"/>
      </c>
      <c r="E46" s="37">
        <f t="shared" si="1"/>
      </c>
    </row>
    <row r="47" spans="1:5" ht="19.5" customHeight="1">
      <c r="A47" s="23"/>
      <c r="B47" s="24"/>
      <c r="C47" s="24"/>
      <c r="D47" s="32">
        <f t="shared" si="0"/>
      </c>
      <c r="E47" s="37">
        <f t="shared" si="1"/>
      </c>
    </row>
    <row r="48" spans="1:5" ht="19.5" customHeight="1">
      <c r="A48" s="23"/>
      <c r="B48" s="24"/>
      <c r="C48" s="24"/>
      <c r="D48" s="32">
        <f t="shared" si="0"/>
      </c>
      <c r="E48" s="37">
        <f t="shared" si="1"/>
      </c>
    </row>
    <row r="49" spans="1:5" ht="19.5" customHeight="1">
      <c r="A49" s="23"/>
      <c r="B49" s="24"/>
      <c r="C49" s="24"/>
      <c r="D49" s="32">
        <f t="shared" si="0"/>
      </c>
      <c r="E49" s="37">
        <f t="shared" si="1"/>
      </c>
    </row>
    <row r="50" spans="1:5" ht="19.5" customHeight="1">
      <c r="A50" s="23"/>
      <c r="B50" s="24"/>
      <c r="C50" s="24"/>
      <c r="D50" s="32">
        <f t="shared" si="0"/>
      </c>
      <c r="E50" s="37">
        <f t="shared" si="1"/>
      </c>
    </row>
    <row r="51" spans="1:5" ht="19.5" customHeight="1">
      <c r="A51" s="23"/>
      <c r="B51" s="24"/>
      <c r="C51" s="24"/>
      <c r="D51" s="32">
        <f t="shared" si="0"/>
      </c>
      <c r="E51" s="37">
        <f t="shared" si="1"/>
      </c>
    </row>
    <row r="52" spans="1:5" ht="19.5" customHeight="1">
      <c r="A52" s="23"/>
      <c r="B52" s="24"/>
      <c r="C52" s="24"/>
      <c r="D52" s="32">
        <f t="shared" si="0"/>
      </c>
      <c r="E52" s="37">
        <f t="shared" si="1"/>
      </c>
    </row>
    <row r="53" spans="1:5" ht="19.5" customHeight="1">
      <c r="A53" s="23"/>
      <c r="B53" s="24"/>
      <c r="C53" s="24"/>
      <c r="D53" s="32">
        <f t="shared" si="0"/>
      </c>
      <c r="E53" s="37">
        <f t="shared" si="1"/>
      </c>
    </row>
    <row r="54" spans="1:5" ht="20.25" customHeight="1">
      <c r="A54" s="25"/>
      <c r="B54" s="26"/>
      <c r="C54" s="26"/>
      <c r="D54" s="32">
        <f t="shared" si="0"/>
      </c>
      <c r="E54" s="37">
        <f t="shared" si="1"/>
      </c>
    </row>
    <row r="55" spans="1:5" ht="21.75" customHeight="1">
      <c r="A55" s="25"/>
      <c r="B55" s="26"/>
      <c r="C55" s="26"/>
      <c r="D55" s="32">
        <f t="shared" si="0"/>
      </c>
      <c r="E55" s="37">
        <f t="shared" si="1"/>
      </c>
    </row>
    <row r="56" spans="1:5" ht="17.25" customHeight="1">
      <c r="A56" s="25"/>
      <c r="B56" s="26"/>
      <c r="C56" s="26"/>
      <c r="D56" s="32">
        <f t="shared" si="0"/>
      </c>
      <c r="E56" s="37">
        <f t="shared" si="1"/>
      </c>
    </row>
    <row r="57" spans="1:5" ht="20.25" customHeight="1">
      <c r="A57" s="25"/>
      <c r="B57" s="26"/>
      <c r="C57" s="26"/>
      <c r="D57" s="32">
        <f t="shared" si="0"/>
      </c>
      <c r="E57" s="37">
        <f t="shared" si="1"/>
      </c>
    </row>
    <row r="58" spans="1:5" ht="19.5" customHeight="1">
      <c r="A58" s="25"/>
      <c r="B58" s="26"/>
      <c r="C58" s="26"/>
      <c r="D58" s="32">
        <f t="shared" si="0"/>
      </c>
      <c r="E58" s="37">
        <f t="shared" si="1"/>
      </c>
    </row>
    <row r="59" spans="1:5" ht="25.5" customHeight="1">
      <c r="A59" s="25"/>
      <c r="B59" s="26"/>
      <c r="C59" s="26"/>
      <c r="D59" s="32">
        <f t="shared" si="0"/>
      </c>
      <c r="E59" s="37">
        <f t="shared" si="1"/>
      </c>
    </row>
    <row r="60" spans="1:5" ht="19.5" customHeight="1">
      <c r="A60" s="25"/>
      <c r="B60" s="26"/>
      <c r="C60" s="26"/>
      <c r="D60" s="32">
        <f t="shared" si="0"/>
      </c>
      <c r="E60" s="37">
        <f t="shared" si="1"/>
      </c>
    </row>
    <row r="61" spans="1:5" ht="20.25" customHeight="1">
      <c r="A61" s="25"/>
      <c r="B61" s="26"/>
      <c r="C61" s="26"/>
      <c r="D61" s="32">
        <f t="shared" si="0"/>
      </c>
      <c r="E61" s="37">
        <f t="shared" si="1"/>
      </c>
    </row>
    <row r="62" spans="1:5" ht="19.5" customHeight="1">
      <c r="A62" s="25"/>
      <c r="B62" s="26"/>
      <c r="C62" s="26"/>
      <c r="D62" s="32">
        <f t="shared" si="0"/>
      </c>
      <c r="E62" s="37">
        <f t="shared" si="1"/>
      </c>
    </row>
    <row r="63" spans="1:5" ht="25.5" customHeight="1">
      <c r="A63" s="25"/>
      <c r="B63" s="26"/>
      <c r="C63" s="26"/>
      <c r="D63" s="32">
        <f t="shared" si="0"/>
      </c>
      <c r="E63" s="37">
        <f t="shared" si="1"/>
      </c>
    </row>
    <row r="64" spans="1:5" ht="22.5" customHeight="1">
      <c r="A64" s="25"/>
      <c r="B64" s="26"/>
      <c r="C64" s="26"/>
      <c r="D64" s="32">
        <f t="shared" si="0"/>
      </c>
      <c r="E64" s="37">
        <f t="shared" si="1"/>
      </c>
    </row>
    <row r="65" spans="1:5" ht="22.5" customHeight="1">
      <c r="A65" s="25"/>
      <c r="B65" s="26"/>
      <c r="C65" s="26"/>
      <c r="D65" s="32">
        <f t="shared" si="0"/>
      </c>
      <c r="E65" s="37">
        <f t="shared" si="1"/>
      </c>
    </row>
    <row r="66" spans="1:5" ht="22.5" customHeight="1">
      <c r="A66" s="25"/>
      <c r="B66" s="26"/>
      <c r="C66" s="26"/>
      <c r="D66" s="32">
        <f t="shared" si="0"/>
      </c>
      <c r="E66" s="37">
        <f t="shared" si="1"/>
      </c>
    </row>
    <row r="67" spans="1:5" ht="22.5" customHeight="1">
      <c r="A67" s="25"/>
      <c r="B67" s="26"/>
      <c r="C67" s="26"/>
      <c r="D67" s="32">
        <f t="shared" si="0"/>
      </c>
      <c r="E67" s="37">
        <f t="shared" si="1"/>
      </c>
    </row>
    <row r="68" spans="1:5" ht="22.5" customHeight="1">
      <c r="A68" s="25"/>
      <c r="B68" s="26"/>
      <c r="C68" s="26"/>
      <c r="D68" s="32">
        <f t="shared" si="0"/>
      </c>
      <c r="E68" s="37">
        <f t="shared" si="1"/>
      </c>
    </row>
    <row r="69" spans="1:5" ht="22.5" customHeight="1">
      <c r="A69" s="25"/>
      <c r="B69" s="26"/>
      <c r="C69" s="26"/>
      <c r="D69" s="32">
        <f t="shared" si="0"/>
      </c>
      <c r="E69" s="37">
        <f t="shared" si="1"/>
      </c>
    </row>
    <row r="70" spans="1:5" ht="22.5" customHeight="1">
      <c r="A70" s="25"/>
      <c r="B70" s="26"/>
      <c r="C70" s="26"/>
      <c r="D70" s="32">
        <f t="shared" si="0"/>
      </c>
      <c r="E70" s="37">
        <f t="shared" si="1"/>
      </c>
    </row>
    <row r="71" spans="1:5" ht="22.5" customHeight="1">
      <c r="A71" s="25"/>
      <c r="B71" s="26"/>
      <c r="C71" s="26"/>
      <c r="D71" s="32">
        <f t="shared" si="0"/>
      </c>
      <c r="E71" s="37">
        <f t="shared" si="1"/>
      </c>
    </row>
    <row r="72" spans="1:5" ht="22.5" customHeight="1">
      <c r="A72" s="25"/>
      <c r="B72" s="26"/>
      <c r="C72" s="26"/>
      <c r="D72" s="32">
        <f t="shared" si="0"/>
      </c>
      <c r="E72" s="37">
        <f t="shared" si="1"/>
      </c>
    </row>
    <row r="73" spans="1:5" ht="22.5" customHeight="1">
      <c r="A73" s="25"/>
      <c r="B73" s="26"/>
      <c r="C73" s="26"/>
      <c r="D73" s="32">
        <f t="shared" si="0"/>
      </c>
      <c r="E73" s="37">
        <f t="shared" si="1"/>
      </c>
    </row>
    <row r="74" spans="1:5" ht="22.5" customHeight="1">
      <c r="A74" s="25"/>
      <c r="B74" s="26"/>
      <c r="C74" s="26"/>
      <c r="D74" s="32">
        <f t="shared" si="0"/>
      </c>
      <c r="E74" s="37">
        <f t="shared" si="1"/>
      </c>
    </row>
    <row r="75" spans="1:5" ht="12.75">
      <c r="A75" s="13"/>
      <c r="B75" s="14"/>
      <c r="C75" s="14"/>
      <c r="D75" s="14"/>
      <c r="E75" s="15"/>
    </row>
    <row r="76" spans="1:5" ht="12.75">
      <c r="A76" s="13"/>
      <c r="B76" s="14"/>
      <c r="C76" s="14"/>
      <c r="D76" s="14"/>
      <c r="E76" s="15"/>
    </row>
    <row r="77" spans="1:5" ht="12.75">
      <c r="A77" s="109" t="s">
        <v>10</v>
      </c>
      <c r="B77" s="109"/>
      <c r="C77" s="110"/>
      <c r="D77" s="166" t="s">
        <v>74</v>
      </c>
      <c r="E77" s="166"/>
    </row>
    <row r="78" spans="1:5" ht="12.75">
      <c r="A78" s="107"/>
      <c r="B78" s="107"/>
      <c r="C78" s="108"/>
      <c r="D78" s="140"/>
      <c r="E78" s="140"/>
    </row>
    <row r="79" spans="1:5" ht="12.75">
      <c r="A79" s="111"/>
      <c r="B79" s="108"/>
      <c r="C79" s="108"/>
      <c r="D79" s="116"/>
      <c r="E79" s="112"/>
    </row>
    <row r="80" spans="1:5" ht="12.75">
      <c r="A80" s="13"/>
      <c r="B80" s="14"/>
      <c r="C80" s="14"/>
      <c r="E80" s="15"/>
    </row>
    <row r="81" spans="1:6" ht="20.25" customHeight="1">
      <c r="A81" s="142" t="s">
        <v>113</v>
      </c>
      <c r="B81" s="143"/>
      <c r="C81" s="143"/>
      <c r="D81" s="143"/>
      <c r="E81" s="144"/>
      <c r="F81" s="21"/>
    </row>
    <row r="82" spans="1:6" ht="25.5" customHeight="1">
      <c r="A82" s="145"/>
      <c r="B82" s="146"/>
      <c r="C82" s="146"/>
      <c r="D82" s="146"/>
      <c r="E82" s="147"/>
      <c r="F82" s="21"/>
    </row>
    <row r="83" spans="1:5" ht="12.75">
      <c r="A83" s="159" t="s">
        <v>98</v>
      </c>
      <c r="B83" s="160"/>
      <c r="C83" s="160"/>
      <c r="D83" s="160"/>
      <c r="E83" s="161"/>
    </row>
    <row r="84" spans="1:5" ht="25.5" customHeight="1">
      <c r="A84" s="162"/>
      <c r="B84" s="163"/>
      <c r="C84" s="163"/>
      <c r="D84" s="163"/>
      <c r="E84" s="164"/>
    </row>
    <row r="85" spans="1:5" ht="12.75">
      <c r="A85" s="38"/>
      <c r="B85" s="38"/>
      <c r="C85" s="38"/>
      <c r="D85" s="38"/>
      <c r="E85" s="38"/>
    </row>
    <row r="86" spans="1:5" ht="12.75">
      <c r="A86" s="158" t="s">
        <v>8</v>
      </c>
      <c r="B86" s="158"/>
      <c r="C86" s="33">
        <f>COUNTA(A13:A74)</f>
        <v>0</v>
      </c>
      <c r="D86" s="34" t="s">
        <v>55</v>
      </c>
      <c r="E86" s="38"/>
    </row>
    <row r="87" spans="1:5" ht="12.75">
      <c r="A87" s="158" t="s">
        <v>56</v>
      </c>
      <c r="B87" s="158"/>
      <c r="C87" s="33">
        <f>COUNTIF(E13:E74,"&lt;0")</f>
        <v>0</v>
      </c>
      <c r="D87" s="35">
        <f>IF(C86=0,,C87/C86)</f>
        <v>0</v>
      </c>
      <c r="E87" s="38"/>
    </row>
    <row r="88" spans="1:5" ht="12.75">
      <c r="A88" s="158" t="s">
        <v>57</v>
      </c>
      <c r="B88" s="158"/>
      <c r="C88" s="36">
        <f>COUNTIF(D13:D74,"&lt;="&amp;B6)-C87</f>
        <v>0</v>
      </c>
      <c r="D88" s="35">
        <f>IF(C86=0,,C88/C86)</f>
        <v>0</v>
      </c>
      <c r="E88" s="38"/>
    </row>
    <row r="89" spans="1:5" ht="12.75">
      <c r="A89" s="158" t="s">
        <v>58</v>
      </c>
      <c r="B89" s="158"/>
      <c r="C89" s="33">
        <f>COUNTIF(D13:D74,"&gt;"&amp;B6)</f>
        <v>0</v>
      </c>
      <c r="D89" s="35">
        <f>IF(C86=0,,C89/C86)</f>
        <v>0</v>
      </c>
      <c r="E89" s="38"/>
    </row>
  </sheetData>
  <sheetProtection password="8DF9" sheet="1" formatCells="0" formatColumns="0" formatRows="0" insertRows="0" deleteRows="0"/>
  <protectedRanges>
    <protectedRange sqref="A13:C74" name="Intervallo2"/>
  </protectedRanges>
  <mergeCells count="13">
    <mergeCell ref="B5:C5"/>
    <mergeCell ref="B4:C4"/>
    <mergeCell ref="A86:B86"/>
    <mergeCell ref="A87:B87"/>
    <mergeCell ref="A89:B89"/>
    <mergeCell ref="A88:B88"/>
    <mergeCell ref="A83:E84"/>
    <mergeCell ref="B6:C6"/>
    <mergeCell ref="A11:A12"/>
    <mergeCell ref="D77:E77"/>
    <mergeCell ref="D78:E78"/>
    <mergeCell ref="B7:C7"/>
    <mergeCell ref="A81:E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9"/>
  <sheetViews>
    <sheetView showZeros="0" zoomScalePageLayoutView="0" workbookViewId="0" topLeftCell="A1">
      <selection activeCell="C87" sqref="C87"/>
    </sheetView>
  </sheetViews>
  <sheetFormatPr defaultColWidth="9.140625" defaultRowHeight="12.75"/>
  <cols>
    <col min="1" max="1" width="22.7109375" style="2" customWidth="1"/>
    <col min="2" max="3" width="21.7109375" style="2" customWidth="1"/>
    <col min="4" max="4" width="14.57421875" style="2" customWidth="1"/>
    <col min="5" max="5" width="14.421875" style="2" customWidth="1"/>
    <col min="6" max="16384" width="9.140625" style="2" customWidth="1"/>
  </cols>
  <sheetData>
    <row r="1" spans="1:5" ht="13.5" thickBot="1">
      <c r="A1" s="39" t="s">
        <v>9</v>
      </c>
      <c r="B1" s="40" t="s">
        <v>44</v>
      </c>
      <c r="C1" s="41">
        <f>Gennaio!C1</f>
        <v>2023</v>
      </c>
      <c r="D1" s="42"/>
      <c r="E1" s="43"/>
    </row>
    <row r="2" ht="13.5" thickTop="1"/>
    <row r="3" ht="13.5" thickBot="1"/>
    <row r="4" spans="1:3" s="16" customFormat="1" ht="30" customHeight="1">
      <c r="A4" s="18" t="s">
        <v>0</v>
      </c>
      <c r="B4" s="177" t="str">
        <f>Gennaio!$B$4</f>
        <v>ursta</v>
      </c>
      <c r="C4" s="178"/>
    </row>
    <row r="5" spans="1:3" s="16" customFormat="1" ht="30" customHeight="1">
      <c r="A5" s="19" t="s">
        <v>1</v>
      </c>
      <c r="B5" s="175" t="str">
        <f>Gennaio!$B$5</f>
        <v>Emissione degli ordinativi di pagamento relativi al rimborso delle spese di missione</v>
      </c>
      <c r="C5" s="176"/>
    </row>
    <row r="6" spans="1:3" s="16" customFormat="1" ht="61.5" customHeight="1" thickBot="1">
      <c r="A6" s="20" t="s">
        <v>42</v>
      </c>
      <c r="B6" s="217">
        <f>Gennaio!$B$6</f>
        <v>30</v>
      </c>
      <c r="C6" s="165"/>
    </row>
    <row r="7" spans="1:3" ht="34.5" thickBot="1">
      <c r="A7" s="22" t="s">
        <v>54</v>
      </c>
      <c r="B7" s="173">
        <f>Gennaio!B7</f>
        <v>28</v>
      </c>
      <c r="C7" s="174"/>
    </row>
    <row r="8" ht="12.75">
      <c r="B8" s="1"/>
    </row>
    <row r="9" spans="1:2" ht="12.75">
      <c r="A9" s="2" t="s">
        <v>12</v>
      </c>
      <c r="B9" s="1"/>
    </row>
    <row r="10" ht="13.5" thickBot="1">
      <c r="B10" s="1"/>
    </row>
    <row r="11" spans="1:5" ht="12.75">
      <c r="A11" s="137" t="s">
        <v>7</v>
      </c>
      <c r="B11" s="4" t="s">
        <v>3</v>
      </c>
      <c r="C11" s="5" t="s">
        <v>4</v>
      </c>
      <c r="D11" s="5" t="s">
        <v>5</v>
      </c>
      <c r="E11" s="6" t="s">
        <v>6</v>
      </c>
    </row>
    <row r="12" spans="1:5" ht="39" thickBot="1">
      <c r="A12" s="138"/>
      <c r="B12" s="8" t="s">
        <v>96</v>
      </c>
      <c r="C12" s="9" t="s">
        <v>11</v>
      </c>
      <c r="D12" s="9" t="s">
        <v>2</v>
      </c>
      <c r="E12" s="10" t="s">
        <v>97</v>
      </c>
    </row>
    <row r="13" spans="1:5" ht="19.5" customHeight="1">
      <c r="A13" s="23"/>
      <c r="B13" s="24"/>
      <c r="C13" s="24"/>
      <c r="D13" s="32">
        <f>IF(C13="","",(C13-B13))</f>
      </c>
      <c r="E13" s="37">
        <f>IF(D13="","",D13-$B$7)</f>
      </c>
    </row>
    <row r="14" spans="1:5" ht="19.5" customHeight="1">
      <c r="A14" s="23"/>
      <c r="B14" s="24"/>
      <c r="C14" s="24"/>
      <c r="D14" s="32">
        <f aca="true" t="shared" si="0" ref="D14:D74">IF(C14="","",(C14-B14))</f>
      </c>
      <c r="E14" s="37">
        <f aca="true" t="shared" si="1" ref="E14:E74">IF(D14="","",D14-$B$7)</f>
      </c>
    </row>
    <row r="15" spans="1:5" ht="19.5" customHeight="1">
      <c r="A15" s="23"/>
      <c r="B15" s="24"/>
      <c r="C15" s="24"/>
      <c r="D15" s="32">
        <f t="shared" si="0"/>
      </c>
      <c r="E15" s="37">
        <f t="shared" si="1"/>
      </c>
    </row>
    <row r="16" spans="1:5" ht="19.5" customHeight="1">
      <c r="A16" s="23"/>
      <c r="B16" s="24"/>
      <c r="C16" s="24"/>
      <c r="D16" s="32">
        <f t="shared" si="0"/>
      </c>
      <c r="E16" s="37">
        <f t="shared" si="1"/>
      </c>
    </row>
    <row r="17" spans="1:5" ht="19.5" customHeight="1">
      <c r="A17" s="23"/>
      <c r="B17" s="24"/>
      <c r="C17" s="24"/>
      <c r="D17" s="32">
        <f t="shared" si="0"/>
      </c>
      <c r="E17" s="37">
        <f t="shared" si="1"/>
      </c>
    </row>
    <row r="18" spans="1:5" ht="19.5" customHeight="1">
      <c r="A18" s="23"/>
      <c r="B18" s="24"/>
      <c r="C18" s="24"/>
      <c r="D18" s="32">
        <f t="shared" si="0"/>
      </c>
      <c r="E18" s="37">
        <f t="shared" si="1"/>
      </c>
    </row>
    <row r="19" spans="1:5" ht="19.5" customHeight="1">
      <c r="A19" s="23"/>
      <c r="B19" s="24"/>
      <c r="C19" s="24"/>
      <c r="D19" s="32">
        <f t="shared" si="0"/>
      </c>
      <c r="E19" s="37">
        <f t="shared" si="1"/>
      </c>
    </row>
    <row r="20" spans="1:5" ht="19.5" customHeight="1">
      <c r="A20" s="23"/>
      <c r="B20" s="24"/>
      <c r="C20" s="24"/>
      <c r="D20" s="32">
        <f t="shared" si="0"/>
      </c>
      <c r="E20" s="37">
        <f t="shared" si="1"/>
      </c>
    </row>
    <row r="21" spans="1:5" ht="19.5" customHeight="1">
      <c r="A21" s="23"/>
      <c r="B21" s="24"/>
      <c r="C21" s="24"/>
      <c r="D21" s="32">
        <f t="shared" si="0"/>
      </c>
      <c r="E21" s="37">
        <f t="shared" si="1"/>
      </c>
    </row>
    <row r="22" spans="1:5" ht="19.5" customHeight="1">
      <c r="A22" s="23"/>
      <c r="B22" s="24"/>
      <c r="C22" s="24"/>
      <c r="D22" s="32">
        <f t="shared" si="0"/>
      </c>
      <c r="E22" s="37">
        <f t="shared" si="1"/>
      </c>
    </row>
    <row r="23" spans="1:5" ht="19.5" customHeight="1">
      <c r="A23" s="23"/>
      <c r="B23" s="24"/>
      <c r="C23" s="24"/>
      <c r="D23" s="32">
        <f t="shared" si="0"/>
      </c>
      <c r="E23" s="37">
        <f t="shared" si="1"/>
      </c>
    </row>
    <row r="24" spans="1:5" ht="19.5" customHeight="1">
      <c r="A24" s="23"/>
      <c r="B24" s="24"/>
      <c r="C24" s="24"/>
      <c r="D24" s="32">
        <f t="shared" si="0"/>
      </c>
      <c r="E24" s="37">
        <f t="shared" si="1"/>
      </c>
    </row>
    <row r="25" spans="1:5" ht="19.5" customHeight="1">
      <c r="A25" s="23"/>
      <c r="B25" s="24"/>
      <c r="C25" s="24"/>
      <c r="D25" s="32">
        <f t="shared" si="0"/>
      </c>
      <c r="E25" s="37">
        <f t="shared" si="1"/>
      </c>
    </row>
    <row r="26" spans="1:5" ht="19.5" customHeight="1">
      <c r="A26" s="23"/>
      <c r="B26" s="24"/>
      <c r="C26" s="24"/>
      <c r="D26" s="32">
        <f t="shared" si="0"/>
      </c>
      <c r="E26" s="37">
        <f t="shared" si="1"/>
      </c>
    </row>
    <row r="27" spans="1:5" ht="19.5" customHeight="1">
      <c r="A27" s="23"/>
      <c r="B27" s="24"/>
      <c r="C27" s="24"/>
      <c r="D27" s="32">
        <f t="shared" si="0"/>
      </c>
      <c r="E27" s="37">
        <f t="shared" si="1"/>
      </c>
    </row>
    <row r="28" spans="1:5" ht="19.5" customHeight="1">
      <c r="A28" s="23"/>
      <c r="B28" s="24"/>
      <c r="C28" s="24"/>
      <c r="D28" s="32">
        <f t="shared" si="0"/>
      </c>
      <c r="E28" s="37">
        <f t="shared" si="1"/>
      </c>
    </row>
    <row r="29" spans="1:5" ht="19.5" customHeight="1">
      <c r="A29" s="23"/>
      <c r="B29" s="24"/>
      <c r="C29" s="24"/>
      <c r="D29" s="32">
        <f t="shared" si="0"/>
      </c>
      <c r="E29" s="37">
        <f t="shared" si="1"/>
      </c>
    </row>
    <row r="30" spans="1:5" ht="19.5" customHeight="1">
      <c r="A30" s="23"/>
      <c r="B30" s="24"/>
      <c r="C30" s="24"/>
      <c r="D30" s="32">
        <f t="shared" si="0"/>
      </c>
      <c r="E30" s="37">
        <f t="shared" si="1"/>
      </c>
    </row>
    <row r="31" spans="1:5" ht="19.5" customHeight="1">
      <c r="A31" s="23"/>
      <c r="B31" s="24"/>
      <c r="C31" s="24"/>
      <c r="D31" s="32">
        <f t="shared" si="0"/>
      </c>
      <c r="E31" s="37">
        <f t="shared" si="1"/>
      </c>
    </row>
    <row r="32" spans="1:5" ht="19.5" customHeight="1">
      <c r="A32" s="23"/>
      <c r="B32" s="24"/>
      <c r="C32" s="24"/>
      <c r="D32" s="32">
        <f t="shared" si="0"/>
      </c>
      <c r="E32" s="37">
        <f t="shared" si="1"/>
      </c>
    </row>
    <row r="33" spans="1:5" ht="19.5" customHeight="1">
      <c r="A33" s="23"/>
      <c r="B33" s="24"/>
      <c r="C33" s="24"/>
      <c r="D33" s="32">
        <f t="shared" si="0"/>
      </c>
      <c r="E33" s="37">
        <f t="shared" si="1"/>
      </c>
    </row>
    <row r="34" spans="1:5" ht="19.5" customHeight="1">
      <c r="A34" s="23"/>
      <c r="B34" s="24"/>
      <c r="C34" s="24"/>
      <c r="D34" s="32">
        <f t="shared" si="0"/>
      </c>
      <c r="E34" s="37">
        <f t="shared" si="1"/>
      </c>
    </row>
    <row r="35" spans="1:5" ht="19.5" customHeight="1">
      <c r="A35" s="23"/>
      <c r="B35" s="24"/>
      <c r="C35" s="24"/>
      <c r="D35" s="32">
        <f t="shared" si="0"/>
      </c>
      <c r="E35" s="37">
        <f t="shared" si="1"/>
      </c>
    </row>
    <row r="36" spans="1:5" ht="19.5" customHeight="1">
      <c r="A36" s="23"/>
      <c r="B36" s="24"/>
      <c r="C36" s="24"/>
      <c r="D36" s="32">
        <f t="shared" si="0"/>
      </c>
      <c r="E36" s="37">
        <f t="shared" si="1"/>
      </c>
    </row>
    <row r="37" spans="1:5" ht="19.5" customHeight="1">
      <c r="A37" s="23"/>
      <c r="B37" s="24"/>
      <c r="C37" s="24"/>
      <c r="D37" s="32">
        <f t="shared" si="0"/>
      </c>
      <c r="E37" s="37">
        <f t="shared" si="1"/>
      </c>
    </row>
    <row r="38" spans="1:5" ht="19.5" customHeight="1">
      <c r="A38" s="23"/>
      <c r="B38" s="24"/>
      <c r="C38" s="24"/>
      <c r="D38" s="32">
        <f t="shared" si="0"/>
      </c>
      <c r="E38" s="37">
        <f t="shared" si="1"/>
      </c>
    </row>
    <row r="39" spans="1:5" ht="19.5" customHeight="1">
      <c r="A39" s="23"/>
      <c r="B39" s="24"/>
      <c r="C39" s="24"/>
      <c r="D39" s="32">
        <f t="shared" si="0"/>
      </c>
      <c r="E39" s="37">
        <f t="shared" si="1"/>
      </c>
    </row>
    <row r="40" spans="1:5" ht="19.5" customHeight="1">
      <c r="A40" s="23"/>
      <c r="B40" s="24"/>
      <c r="C40" s="24"/>
      <c r="D40" s="32">
        <f t="shared" si="0"/>
      </c>
      <c r="E40" s="37">
        <f t="shared" si="1"/>
      </c>
    </row>
    <row r="41" spans="1:5" ht="19.5" customHeight="1">
      <c r="A41" s="23"/>
      <c r="B41" s="24"/>
      <c r="C41" s="24"/>
      <c r="D41" s="32">
        <f t="shared" si="0"/>
      </c>
      <c r="E41" s="37">
        <f t="shared" si="1"/>
      </c>
    </row>
    <row r="42" spans="1:5" ht="19.5" customHeight="1">
      <c r="A42" s="23"/>
      <c r="B42" s="24"/>
      <c r="C42" s="24"/>
      <c r="D42" s="32">
        <f t="shared" si="0"/>
      </c>
      <c r="E42" s="37">
        <f t="shared" si="1"/>
      </c>
    </row>
    <row r="43" spans="1:5" ht="19.5" customHeight="1">
      <c r="A43" s="23"/>
      <c r="B43" s="24"/>
      <c r="C43" s="24"/>
      <c r="D43" s="32">
        <f t="shared" si="0"/>
      </c>
      <c r="E43" s="37">
        <f t="shared" si="1"/>
      </c>
    </row>
    <row r="44" spans="1:5" ht="19.5" customHeight="1">
      <c r="A44" s="23"/>
      <c r="B44" s="24"/>
      <c r="C44" s="24"/>
      <c r="D44" s="32">
        <f t="shared" si="0"/>
      </c>
      <c r="E44" s="37">
        <f t="shared" si="1"/>
      </c>
    </row>
    <row r="45" spans="1:5" ht="19.5" customHeight="1">
      <c r="A45" s="23"/>
      <c r="B45" s="24"/>
      <c r="C45" s="24"/>
      <c r="D45" s="32">
        <f t="shared" si="0"/>
      </c>
      <c r="E45" s="37">
        <f t="shared" si="1"/>
      </c>
    </row>
    <row r="46" spans="1:5" ht="19.5" customHeight="1">
      <c r="A46" s="23"/>
      <c r="B46" s="24"/>
      <c r="C46" s="24"/>
      <c r="D46" s="32">
        <f t="shared" si="0"/>
      </c>
      <c r="E46" s="37">
        <f t="shared" si="1"/>
      </c>
    </row>
    <row r="47" spans="1:5" ht="19.5" customHeight="1">
      <c r="A47" s="23"/>
      <c r="B47" s="24"/>
      <c r="C47" s="24"/>
      <c r="D47" s="32">
        <f t="shared" si="0"/>
      </c>
      <c r="E47" s="37">
        <f t="shared" si="1"/>
      </c>
    </row>
    <row r="48" spans="1:5" ht="19.5" customHeight="1">
      <c r="A48" s="23"/>
      <c r="B48" s="24"/>
      <c r="C48" s="24"/>
      <c r="D48" s="32">
        <f t="shared" si="0"/>
      </c>
      <c r="E48" s="37">
        <f t="shared" si="1"/>
      </c>
    </row>
    <row r="49" spans="1:5" ht="19.5" customHeight="1">
      <c r="A49" s="23"/>
      <c r="B49" s="24"/>
      <c r="C49" s="24"/>
      <c r="D49" s="32">
        <f t="shared" si="0"/>
      </c>
      <c r="E49" s="37">
        <f t="shared" si="1"/>
      </c>
    </row>
    <row r="50" spans="1:5" ht="19.5" customHeight="1">
      <c r="A50" s="23"/>
      <c r="B50" s="24"/>
      <c r="C50" s="24"/>
      <c r="D50" s="32">
        <f t="shared" si="0"/>
      </c>
      <c r="E50" s="37">
        <f t="shared" si="1"/>
      </c>
    </row>
    <row r="51" spans="1:5" ht="19.5" customHeight="1">
      <c r="A51" s="23"/>
      <c r="B51" s="24"/>
      <c r="C51" s="24"/>
      <c r="D51" s="32">
        <f t="shared" si="0"/>
      </c>
      <c r="E51" s="37">
        <f t="shared" si="1"/>
      </c>
    </row>
    <row r="52" spans="1:5" ht="19.5" customHeight="1">
      <c r="A52" s="23"/>
      <c r="B52" s="24"/>
      <c r="C52" s="24"/>
      <c r="D52" s="32">
        <f t="shared" si="0"/>
      </c>
      <c r="E52" s="37">
        <f t="shared" si="1"/>
      </c>
    </row>
    <row r="53" spans="1:5" ht="19.5" customHeight="1">
      <c r="A53" s="23"/>
      <c r="B53" s="24"/>
      <c r="C53" s="24"/>
      <c r="D53" s="32">
        <f t="shared" si="0"/>
      </c>
      <c r="E53" s="37">
        <f t="shared" si="1"/>
      </c>
    </row>
    <row r="54" spans="1:5" ht="20.25" customHeight="1">
      <c r="A54" s="25"/>
      <c r="B54" s="26"/>
      <c r="C54" s="26"/>
      <c r="D54" s="32">
        <f t="shared" si="0"/>
      </c>
      <c r="E54" s="37">
        <f t="shared" si="1"/>
      </c>
    </row>
    <row r="55" spans="1:5" ht="21.75" customHeight="1">
      <c r="A55" s="25"/>
      <c r="B55" s="26"/>
      <c r="C55" s="26"/>
      <c r="D55" s="32">
        <f t="shared" si="0"/>
      </c>
      <c r="E55" s="37">
        <f t="shared" si="1"/>
      </c>
    </row>
    <row r="56" spans="1:5" ht="17.25" customHeight="1">
      <c r="A56" s="25"/>
      <c r="B56" s="26"/>
      <c r="C56" s="26"/>
      <c r="D56" s="32">
        <f t="shared" si="0"/>
      </c>
      <c r="E56" s="37">
        <f t="shared" si="1"/>
      </c>
    </row>
    <row r="57" spans="1:5" ht="20.25" customHeight="1">
      <c r="A57" s="25"/>
      <c r="B57" s="26"/>
      <c r="C57" s="26"/>
      <c r="D57" s="32">
        <f t="shared" si="0"/>
      </c>
      <c r="E57" s="37">
        <f t="shared" si="1"/>
      </c>
    </row>
    <row r="58" spans="1:5" ht="19.5" customHeight="1">
      <c r="A58" s="25"/>
      <c r="B58" s="26"/>
      <c r="C58" s="26"/>
      <c r="D58" s="32">
        <f t="shared" si="0"/>
      </c>
      <c r="E58" s="37">
        <f t="shared" si="1"/>
      </c>
    </row>
    <row r="59" spans="1:5" ht="25.5" customHeight="1">
      <c r="A59" s="25"/>
      <c r="B59" s="26"/>
      <c r="C59" s="26"/>
      <c r="D59" s="32">
        <f t="shared" si="0"/>
      </c>
      <c r="E59" s="37">
        <f t="shared" si="1"/>
      </c>
    </row>
    <row r="60" spans="1:5" ht="19.5" customHeight="1">
      <c r="A60" s="25"/>
      <c r="B60" s="26"/>
      <c r="C60" s="26"/>
      <c r="D60" s="32">
        <f t="shared" si="0"/>
      </c>
      <c r="E60" s="37">
        <f t="shared" si="1"/>
      </c>
    </row>
    <row r="61" spans="1:5" ht="20.25" customHeight="1">
      <c r="A61" s="25"/>
      <c r="B61" s="26"/>
      <c r="C61" s="26"/>
      <c r="D61" s="32">
        <f t="shared" si="0"/>
      </c>
      <c r="E61" s="37">
        <f t="shared" si="1"/>
      </c>
    </row>
    <row r="62" spans="1:5" ht="19.5" customHeight="1">
      <c r="A62" s="25"/>
      <c r="B62" s="26"/>
      <c r="C62" s="26"/>
      <c r="D62" s="32">
        <f t="shared" si="0"/>
      </c>
      <c r="E62" s="37">
        <f t="shared" si="1"/>
      </c>
    </row>
    <row r="63" spans="1:5" ht="19.5" customHeight="1">
      <c r="A63" s="25"/>
      <c r="B63" s="26"/>
      <c r="C63" s="26"/>
      <c r="D63" s="32">
        <f t="shared" si="0"/>
      </c>
      <c r="E63" s="37">
        <f t="shared" si="1"/>
      </c>
    </row>
    <row r="64" spans="1:5" ht="19.5" customHeight="1">
      <c r="A64" s="25"/>
      <c r="B64" s="26"/>
      <c r="C64" s="26"/>
      <c r="D64" s="32">
        <f t="shared" si="0"/>
      </c>
      <c r="E64" s="37">
        <f t="shared" si="1"/>
      </c>
    </row>
    <row r="65" spans="1:5" ht="19.5" customHeight="1">
      <c r="A65" s="25"/>
      <c r="B65" s="26"/>
      <c r="C65" s="26"/>
      <c r="D65" s="32">
        <f t="shared" si="0"/>
      </c>
      <c r="E65" s="37">
        <f t="shared" si="1"/>
      </c>
    </row>
    <row r="66" spans="1:5" ht="19.5" customHeight="1">
      <c r="A66" s="25"/>
      <c r="B66" s="26"/>
      <c r="C66" s="26"/>
      <c r="D66" s="32">
        <f t="shared" si="0"/>
      </c>
      <c r="E66" s="37">
        <f t="shared" si="1"/>
      </c>
    </row>
    <row r="67" spans="1:5" ht="19.5" customHeight="1">
      <c r="A67" s="25"/>
      <c r="B67" s="26"/>
      <c r="C67" s="26"/>
      <c r="D67" s="32">
        <f t="shared" si="0"/>
      </c>
      <c r="E67" s="37">
        <f t="shared" si="1"/>
      </c>
    </row>
    <row r="68" spans="1:5" ht="19.5" customHeight="1">
      <c r="A68" s="25"/>
      <c r="B68" s="26"/>
      <c r="C68" s="26"/>
      <c r="D68" s="32">
        <f t="shared" si="0"/>
      </c>
      <c r="E68" s="37">
        <f t="shared" si="1"/>
      </c>
    </row>
    <row r="69" spans="1:5" ht="19.5" customHeight="1">
      <c r="A69" s="25"/>
      <c r="B69" s="26"/>
      <c r="C69" s="26"/>
      <c r="D69" s="32">
        <f t="shared" si="0"/>
      </c>
      <c r="E69" s="37">
        <f t="shared" si="1"/>
      </c>
    </row>
    <row r="70" spans="1:5" ht="19.5" customHeight="1">
      <c r="A70" s="25"/>
      <c r="B70" s="26"/>
      <c r="C70" s="26"/>
      <c r="D70" s="32">
        <f t="shared" si="0"/>
      </c>
      <c r="E70" s="37">
        <f t="shared" si="1"/>
      </c>
    </row>
    <row r="71" spans="1:5" ht="19.5" customHeight="1">
      <c r="A71" s="25"/>
      <c r="B71" s="26"/>
      <c r="C71" s="26"/>
      <c r="D71" s="32">
        <f t="shared" si="0"/>
      </c>
      <c r="E71" s="37">
        <f t="shared" si="1"/>
      </c>
    </row>
    <row r="72" spans="1:5" ht="19.5" customHeight="1">
      <c r="A72" s="25"/>
      <c r="B72" s="26"/>
      <c r="C72" s="26"/>
      <c r="D72" s="32">
        <f t="shared" si="0"/>
      </c>
      <c r="E72" s="37">
        <f t="shared" si="1"/>
      </c>
    </row>
    <row r="73" spans="1:5" ht="19.5" customHeight="1">
      <c r="A73" s="25"/>
      <c r="B73" s="26"/>
      <c r="C73" s="26"/>
      <c r="D73" s="32">
        <f t="shared" si="0"/>
      </c>
      <c r="E73" s="37">
        <f t="shared" si="1"/>
      </c>
    </row>
    <row r="74" spans="1:5" ht="19.5" customHeight="1">
      <c r="A74" s="25"/>
      <c r="B74" s="26"/>
      <c r="C74" s="26"/>
      <c r="D74" s="32">
        <f t="shared" si="0"/>
      </c>
      <c r="E74" s="37">
        <f t="shared" si="1"/>
      </c>
    </row>
    <row r="75" spans="1:5" ht="12.75">
      <c r="A75" s="13"/>
      <c r="B75" s="14"/>
      <c r="C75" s="14"/>
      <c r="D75" s="14"/>
      <c r="E75" s="15"/>
    </row>
    <row r="76" spans="1:5" ht="12.75">
      <c r="A76" s="13"/>
      <c r="B76" s="14"/>
      <c r="C76" s="14"/>
      <c r="D76" s="14"/>
      <c r="E76" s="15"/>
    </row>
    <row r="77" spans="1:5" ht="12.75">
      <c r="A77" s="109" t="s">
        <v>10</v>
      </c>
      <c r="B77" s="109"/>
      <c r="C77" s="110"/>
      <c r="D77" s="166" t="s">
        <v>74</v>
      </c>
      <c r="E77" s="166"/>
    </row>
    <row r="78" spans="1:5" ht="12.75">
      <c r="A78" s="107"/>
      <c r="B78" s="107"/>
      <c r="C78" s="108"/>
      <c r="D78" s="140"/>
      <c r="E78" s="140"/>
    </row>
    <row r="79" spans="1:5" ht="12.75">
      <c r="A79" s="111"/>
      <c r="B79" s="108"/>
      <c r="C79" s="108"/>
      <c r="D79" s="108"/>
      <c r="E79" s="112"/>
    </row>
    <row r="80" spans="1:5" ht="12.75">
      <c r="A80" s="13"/>
      <c r="B80" s="14"/>
      <c r="C80" s="14"/>
      <c r="D80" s="14"/>
      <c r="E80" s="15"/>
    </row>
    <row r="81" spans="1:6" ht="20.25" customHeight="1">
      <c r="A81" s="142" t="s">
        <v>113</v>
      </c>
      <c r="B81" s="143"/>
      <c r="C81" s="143"/>
      <c r="D81" s="143"/>
      <c r="E81" s="144"/>
      <c r="F81" s="21"/>
    </row>
    <row r="82" spans="1:6" ht="25.5" customHeight="1">
      <c r="A82" s="145"/>
      <c r="B82" s="146"/>
      <c r="C82" s="146"/>
      <c r="D82" s="146"/>
      <c r="E82" s="147"/>
      <c r="F82" s="21"/>
    </row>
    <row r="83" spans="1:5" ht="12.75">
      <c r="A83" s="150" t="s">
        <v>98</v>
      </c>
      <c r="B83" s="151"/>
      <c r="C83" s="151"/>
      <c r="D83" s="151"/>
      <c r="E83" s="152"/>
    </row>
    <row r="84" spans="1:5" ht="24" customHeight="1">
      <c r="A84" s="153"/>
      <c r="B84" s="154"/>
      <c r="C84" s="154"/>
      <c r="D84" s="154"/>
      <c r="E84" s="155"/>
    </row>
    <row r="86" spans="1:4" ht="12.75">
      <c r="A86" s="141" t="s">
        <v>8</v>
      </c>
      <c r="B86" s="141"/>
      <c r="C86" s="33">
        <f>COUNTA(A13:A74)</f>
        <v>0</v>
      </c>
      <c r="D86" s="34" t="s">
        <v>55</v>
      </c>
    </row>
    <row r="87" spans="1:4" ht="12.75">
      <c r="A87" s="141" t="s">
        <v>56</v>
      </c>
      <c r="B87" s="141"/>
      <c r="C87" s="33">
        <f>COUNTIF(E13:E74,"&lt;0")</f>
        <v>0</v>
      </c>
      <c r="D87" s="35">
        <f>IF(C86=0,,C87/C86)</f>
        <v>0</v>
      </c>
    </row>
    <row r="88" spans="1:4" ht="12.75">
      <c r="A88" s="141" t="s">
        <v>57</v>
      </c>
      <c r="B88" s="141"/>
      <c r="C88" s="36">
        <f>COUNTIF(D13:D74,"&lt;="&amp;B6)-C87</f>
        <v>0</v>
      </c>
      <c r="D88" s="35">
        <f>IF(C86=0,,C88/C86)</f>
        <v>0</v>
      </c>
    </row>
    <row r="89" spans="1:4" ht="12.75">
      <c r="A89" s="141" t="s">
        <v>58</v>
      </c>
      <c r="B89" s="141"/>
      <c r="C89" s="33">
        <f>COUNTIF(D13:D74,"&gt;"&amp;B6)</f>
        <v>0</v>
      </c>
      <c r="D89" s="35">
        <f>IF(C86=0,,C89/C86)</f>
        <v>0</v>
      </c>
    </row>
  </sheetData>
  <sheetProtection password="8DF9" sheet="1" formatCells="0" formatColumns="0" formatRows="0" insertRows="0" deleteRows="0"/>
  <protectedRanges>
    <protectedRange sqref="A13:C74" name="Intervallo2"/>
  </protectedRanges>
  <mergeCells count="13">
    <mergeCell ref="B5:C5"/>
    <mergeCell ref="B4:C4"/>
    <mergeCell ref="A86:B86"/>
    <mergeCell ref="A87:B87"/>
    <mergeCell ref="A89:B89"/>
    <mergeCell ref="A88:B88"/>
    <mergeCell ref="A83:E84"/>
    <mergeCell ref="B6:C6"/>
    <mergeCell ref="A11:A12"/>
    <mergeCell ref="D77:E77"/>
    <mergeCell ref="D78:E78"/>
    <mergeCell ref="B7:C7"/>
    <mergeCell ref="A81:E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0"/>
  <sheetViews>
    <sheetView showZeros="0" zoomScalePageLayoutView="0" workbookViewId="0" topLeftCell="A1">
      <selection activeCell="B7" sqref="B7:C7"/>
    </sheetView>
  </sheetViews>
  <sheetFormatPr defaultColWidth="9.140625" defaultRowHeight="12.75"/>
  <cols>
    <col min="1" max="1" width="23.421875" style="2" customWidth="1"/>
    <col min="2" max="3" width="21.7109375" style="2" customWidth="1"/>
    <col min="4" max="4" width="14.28125" style="2" customWidth="1"/>
    <col min="5" max="5" width="14.421875" style="2" customWidth="1"/>
    <col min="6" max="16384" width="9.140625" style="2" customWidth="1"/>
  </cols>
  <sheetData>
    <row r="1" spans="1:5" ht="13.5" thickBot="1">
      <c r="A1" s="39" t="s">
        <v>9</v>
      </c>
      <c r="B1" s="40" t="s">
        <v>45</v>
      </c>
      <c r="C1" s="41">
        <f>Gennaio!C1</f>
        <v>2023</v>
      </c>
      <c r="D1" s="42"/>
      <c r="E1" s="43"/>
    </row>
    <row r="2" ht="13.5" thickTop="1"/>
    <row r="3" ht="13.5" thickBot="1"/>
    <row r="4" spans="1:3" s="16" customFormat="1" ht="28.5" customHeight="1">
      <c r="A4" s="44" t="s">
        <v>0</v>
      </c>
      <c r="B4" s="171" t="str">
        <f>Gennaio!$B$4</f>
        <v>ursta</v>
      </c>
      <c r="C4" s="172"/>
    </row>
    <row r="5" spans="1:3" s="16" customFormat="1" ht="28.5" customHeight="1">
      <c r="A5" s="45" t="s">
        <v>1</v>
      </c>
      <c r="B5" s="169" t="str">
        <f>Gennaio!$B$5</f>
        <v>Emissione degli ordinativi di pagamento relativi al rimborso delle spese di missione</v>
      </c>
      <c r="C5" s="170"/>
    </row>
    <row r="6" spans="1:3" s="16" customFormat="1" ht="57.75" customHeight="1" thickBot="1">
      <c r="A6" s="46" t="s">
        <v>42</v>
      </c>
      <c r="B6" s="217">
        <f>Gennaio!$B$6</f>
        <v>30</v>
      </c>
      <c r="C6" s="165"/>
    </row>
    <row r="7" spans="1:3" ht="23.25" thickBot="1">
      <c r="A7" s="47" t="s">
        <v>53</v>
      </c>
      <c r="B7" s="179">
        <f>Gennaio!B7</f>
        <v>28</v>
      </c>
      <c r="C7" s="179"/>
    </row>
    <row r="8" ht="12.75">
      <c r="B8" s="1"/>
    </row>
    <row r="9" spans="1:2" ht="12.75">
      <c r="A9" s="2" t="s">
        <v>12</v>
      </c>
      <c r="B9" s="1"/>
    </row>
    <row r="10" ht="13.5" thickBot="1">
      <c r="B10" s="1"/>
    </row>
    <row r="11" spans="1:5" ht="12.75">
      <c r="A11" s="137" t="s">
        <v>7</v>
      </c>
      <c r="B11" s="4" t="s">
        <v>3</v>
      </c>
      <c r="C11" s="5" t="s">
        <v>4</v>
      </c>
      <c r="D11" s="5" t="s">
        <v>5</v>
      </c>
      <c r="E11" s="6" t="s">
        <v>6</v>
      </c>
    </row>
    <row r="12" spans="1:5" ht="39" thickBot="1">
      <c r="A12" s="138"/>
      <c r="B12" s="8" t="s">
        <v>96</v>
      </c>
      <c r="C12" s="9" t="s">
        <v>11</v>
      </c>
      <c r="D12" s="9" t="s">
        <v>2</v>
      </c>
      <c r="E12" s="10" t="s">
        <v>97</v>
      </c>
    </row>
    <row r="13" spans="1:5" ht="19.5" customHeight="1">
      <c r="A13" s="23"/>
      <c r="B13" s="24"/>
      <c r="C13" s="24"/>
      <c r="D13" s="32">
        <f>IF(C13="","",(C13-B13))</f>
      </c>
      <c r="E13" s="37">
        <f>IF(D13="","",D13-$B$7)</f>
      </c>
    </row>
    <row r="14" spans="1:5" ht="19.5" customHeight="1">
      <c r="A14" s="23"/>
      <c r="B14" s="24"/>
      <c r="C14" s="24"/>
      <c r="D14" s="32">
        <f>IF(C14="","",(C14-B14))</f>
      </c>
      <c r="E14" s="37">
        <f>IF(D14="","",D14-$B$7)</f>
      </c>
    </row>
    <row r="15" spans="1:5" ht="19.5" customHeight="1">
      <c r="A15" s="23"/>
      <c r="B15" s="24"/>
      <c r="C15" s="24"/>
      <c r="D15" s="32">
        <f aca="true" t="shared" si="0" ref="D15:D74">IF(C15="","",(C15-B15))</f>
      </c>
      <c r="E15" s="37">
        <f aca="true" t="shared" si="1" ref="E15:E74">IF(D15="","",D15-$B$7)</f>
      </c>
    </row>
    <row r="16" spans="1:5" ht="19.5" customHeight="1">
      <c r="A16" s="23"/>
      <c r="B16" s="24"/>
      <c r="C16" s="24"/>
      <c r="D16" s="32">
        <f>IF(C16="","",(C16-B16))</f>
      </c>
      <c r="E16" s="37">
        <f t="shared" si="1"/>
      </c>
    </row>
    <row r="17" spans="1:5" ht="19.5" customHeight="1">
      <c r="A17" s="23"/>
      <c r="B17" s="24"/>
      <c r="C17" s="24"/>
      <c r="D17" s="32">
        <f t="shared" si="0"/>
      </c>
      <c r="E17" s="37">
        <f t="shared" si="1"/>
      </c>
    </row>
    <row r="18" spans="1:5" ht="19.5" customHeight="1">
      <c r="A18" s="23"/>
      <c r="B18" s="24"/>
      <c r="C18" s="24"/>
      <c r="D18" s="32">
        <f t="shared" si="0"/>
      </c>
      <c r="E18" s="37">
        <f t="shared" si="1"/>
      </c>
    </row>
    <row r="19" spans="1:5" ht="19.5" customHeight="1">
      <c r="A19" s="23"/>
      <c r="B19" s="24"/>
      <c r="C19" s="24"/>
      <c r="D19" s="32">
        <f t="shared" si="0"/>
      </c>
      <c r="E19" s="37">
        <f t="shared" si="1"/>
      </c>
    </row>
    <row r="20" spans="1:5" ht="19.5" customHeight="1">
      <c r="A20" s="23"/>
      <c r="B20" s="24"/>
      <c r="C20" s="24"/>
      <c r="D20" s="32">
        <f t="shared" si="0"/>
      </c>
      <c r="E20" s="37">
        <f t="shared" si="1"/>
      </c>
    </row>
    <row r="21" spans="1:5" ht="19.5" customHeight="1">
      <c r="A21" s="23"/>
      <c r="B21" s="24"/>
      <c r="C21" s="24"/>
      <c r="D21" s="32">
        <f t="shared" si="0"/>
      </c>
      <c r="E21" s="37">
        <f t="shared" si="1"/>
      </c>
    </row>
    <row r="22" spans="1:5" ht="19.5" customHeight="1">
      <c r="A22" s="23"/>
      <c r="B22" s="24"/>
      <c r="C22" s="24"/>
      <c r="D22" s="32">
        <f t="shared" si="0"/>
      </c>
      <c r="E22" s="37">
        <f t="shared" si="1"/>
      </c>
    </row>
    <row r="23" spans="1:5" ht="19.5" customHeight="1">
      <c r="A23" s="23"/>
      <c r="B23" s="24"/>
      <c r="C23" s="24"/>
      <c r="D23" s="32">
        <f t="shared" si="0"/>
      </c>
      <c r="E23" s="37">
        <f t="shared" si="1"/>
      </c>
    </row>
    <row r="24" spans="1:5" ht="19.5" customHeight="1">
      <c r="A24" s="23"/>
      <c r="B24" s="24"/>
      <c r="C24" s="24"/>
      <c r="D24" s="32">
        <f t="shared" si="0"/>
      </c>
      <c r="E24" s="37">
        <f t="shared" si="1"/>
      </c>
    </row>
    <row r="25" spans="1:5" ht="19.5" customHeight="1">
      <c r="A25" s="23"/>
      <c r="B25" s="24"/>
      <c r="C25" s="24"/>
      <c r="D25" s="32">
        <f t="shared" si="0"/>
      </c>
      <c r="E25" s="37">
        <f t="shared" si="1"/>
      </c>
    </row>
    <row r="26" spans="1:5" ht="19.5" customHeight="1">
      <c r="A26" s="23"/>
      <c r="B26" s="24"/>
      <c r="C26" s="24"/>
      <c r="D26" s="32">
        <f t="shared" si="0"/>
      </c>
      <c r="E26" s="37">
        <f t="shared" si="1"/>
      </c>
    </row>
    <row r="27" spans="1:5" ht="19.5" customHeight="1">
      <c r="A27" s="23"/>
      <c r="B27" s="24"/>
      <c r="C27" s="24"/>
      <c r="D27" s="32">
        <f t="shared" si="0"/>
      </c>
      <c r="E27" s="37">
        <f t="shared" si="1"/>
      </c>
    </row>
    <row r="28" spans="1:5" ht="19.5" customHeight="1">
      <c r="A28" s="23"/>
      <c r="B28" s="24"/>
      <c r="C28" s="24"/>
      <c r="D28" s="32">
        <f t="shared" si="0"/>
      </c>
      <c r="E28" s="37">
        <f t="shared" si="1"/>
      </c>
    </row>
    <row r="29" spans="1:5" ht="19.5" customHeight="1">
      <c r="A29" s="23"/>
      <c r="B29" s="24"/>
      <c r="C29" s="24"/>
      <c r="D29" s="32">
        <f t="shared" si="0"/>
      </c>
      <c r="E29" s="37">
        <f t="shared" si="1"/>
      </c>
    </row>
    <row r="30" spans="1:5" ht="19.5" customHeight="1">
      <c r="A30" s="23"/>
      <c r="B30" s="24"/>
      <c r="C30" s="24"/>
      <c r="D30" s="32">
        <f t="shared" si="0"/>
      </c>
      <c r="E30" s="37">
        <f t="shared" si="1"/>
      </c>
    </row>
    <row r="31" spans="1:5" ht="19.5" customHeight="1">
      <c r="A31" s="23"/>
      <c r="B31" s="24"/>
      <c r="C31" s="24"/>
      <c r="D31" s="32">
        <f t="shared" si="0"/>
      </c>
      <c r="E31" s="37">
        <f t="shared" si="1"/>
      </c>
    </row>
    <row r="32" spans="1:5" ht="19.5" customHeight="1">
      <c r="A32" s="23"/>
      <c r="B32" s="24"/>
      <c r="C32" s="24"/>
      <c r="D32" s="32">
        <f t="shared" si="0"/>
      </c>
      <c r="E32" s="37">
        <f t="shared" si="1"/>
      </c>
    </row>
    <row r="33" spans="1:5" ht="19.5" customHeight="1">
      <c r="A33" s="23"/>
      <c r="B33" s="24"/>
      <c r="C33" s="24"/>
      <c r="D33" s="32">
        <f t="shared" si="0"/>
      </c>
      <c r="E33" s="37">
        <f t="shared" si="1"/>
      </c>
    </row>
    <row r="34" spans="1:5" ht="19.5" customHeight="1">
      <c r="A34" s="23"/>
      <c r="B34" s="24"/>
      <c r="C34" s="24"/>
      <c r="D34" s="32">
        <f t="shared" si="0"/>
      </c>
      <c r="E34" s="37">
        <f t="shared" si="1"/>
      </c>
    </row>
    <row r="35" spans="1:5" ht="19.5" customHeight="1">
      <c r="A35" s="23"/>
      <c r="B35" s="24"/>
      <c r="C35" s="24"/>
      <c r="D35" s="32">
        <f t="shared" si="0"/>
      </c>
      <c r="E35" s="37">
        <f t="shared" si="1"/>
      </c>
    </row>
    <row r="36" spans="1:5" ht="19.5" customHeight="1">
      <c r="A36" s="23"/>
      <c r="B36" s="24"/>
      <c r="C36" s="24"/>
      <c r="D36" s="32">
        <f t="shared" si="0"/>
      </c>
      <c r="E36" s="37">
        <f t="shared" si="1"/>
      </c>
    </row>
    <row r="37" spans="1:5" ht="19.5" customHeight="1">
      <c r="A37" s="23"/>
      <c r="B37" s="24"/>
      <c r="C37" s="24"/>
      <c r="D37" s="32">
        <f t="shared" si="0"/>
      </c>
      <c r="E37" s="37">
        <f t="shared" si="1"/>
      </c>
    </row>
    <row r="38" spans="1:5" ht="19.5" customHeight="1">
      <c r="A38" s="23"/>
      <c r="B38" s="24"/>
      <c r="C38" s="24"/>
      <c r="D38" s="32">
        <f t="shared" si="0"/>
      </c>
      <c r="E38" s="37">
        <f t="shared" si="1"/>
      </c>
    </row>
    <row r="39" spans="1:5" ht="19.5" customHeight="1">
      <c r="A39" s="23"/>
      <c r="B39" s="24"/>
      <c r="C39" s="24"/>
      <c r="D39" s="32">
        <f t="shared" si="0"/>
      </c>
      <c r="E39" s="37">
        <f t="shared" si="1"/>
      </c>
    </row>
    <row r="40" spans="1:5" ht="19.5" customHeight="1">
      <c r="A40" s="23"/>
      <c r="B40" s="24"/>
      <c r="C40" s="24"/>
      <c r="D40" s="32">
        <f t="shared" si="0"/>
      </c>
      <c r="E40" s="37">
        <f t="shared" si="1"/>
      </c>
    </row>
    <row r="41" spans="1:5" ht="19.5" customHeight="1">
      <c r="A41" s="23"/>
      <c r="B41" s="24"/>
      <c r="C41" s="24"/>
      <c r="D41" s="32">
        <f t="shared" si="0"/>
      </c>
      <c r="E41" s="37">
        <f t="shared" si="1"/>
      </c>
    </row>
    <row r="42" spans="1:5" ht="19.5" customHeight="1">
      <c r="A42" s="23"/>
      <c r="B42" s="24"/>
      <c r="C42" s="24"/>
      <c r="D42" s="32">
        <f t="shared" si="0"/>
      </c>
      <c r="E42" s="37">
        <f t="shared" si="1"/>
      </c>
    </row>
    <row r="43" spans="1:5" ht="19.5" customHeight="1">
      <c r="A43" s="23"/>
      <c r="B43" s="24"/>
      <c r="C43" s="24"/>
      <c r="D43" s="32">
        <f t="shared" si="0"/>
      </c>
      <c r="E43" s="37">
        <f t="shared" si="1"/>
      </c>
    </row>
    <row r="44" spans="1:5" ht="19.5" customHeight="1">
      <c r="A44" s="23"/>
      <c r="B44" s="24"/>
      <c r="C44" s="24"/>
      <c r="D44" s="32">
        <f t="shared" si="0"/>
      </c>
      <c r="E44" s="37">
        <f t="shared" si="1"/>
      </c>
    </row>
    <row r="45" spans="1:5" ht="19.5" customHeight="1">
      <c r="A45" s="23"/>
      <c r="B45" s="24"/>
      <c r="C45" s="24"/>
      <c r="D45" s="32">
        <f t="shared" si="0"/>
      </c>
      <c r="E45" s="37">
        <f t="shared" si="1"/>
      </c>
    </row>
    <row r="46" spans="1:5" ht="19.5" customHeight="1">
      <c r="A46" s="23"/>
      <c r="B46" s="24"/>
      <c r="C46" s="24"/>
      <c r="D46" s="32">
        <f t="shared" si="0"/>
      </c>
      <c r="E46" s="37">
        <f t="shared" si="1"/>
      </c>
    </row>
    <row r="47" spans="1:5" ht="19.5" customHeight="1">
      <c r="A47" s="23"/>
      <c r="B47" s="24"/>
      <c r="C47" s="24"/>
      <c r="D47" s="32">
        <f t="shared" si="0"/>
      </c>
      <c r="E47" s="37">
        <f t="shared" si="1"/>
      </c>
    </row>
    <row r="48" spans="1:5" ht="19.5" customHeight="1">
      <c r="A48" s="23"/>
      <c r="B48" s="24"/>
      <c r="C48" s="24"/>
      <c r="D48" s="32">
        <f t="shared" si="0"/>
      </c>
      <c r="E48" s="37">
        <f t="shared" si="1"/>
      </c>
    </row>
    <row r="49" spans="1:5" ht="19.5" customHeight="1">
      <c r="A49" s="23"/>
      <c r="B49" s="24"/>
      <c r="C49" s="24"/>
      <c r="D49" s="32">
        <f t="shared" si="0"/>
      </c>
      <c r="E49" s="37">
        <f t="shared" si="1"/>
      </c>
    </row>
    <row r="50" spans="1:5" ht="19.5" customHeight="1">
      <c r="A50" s="23"/>
      <c r="B50" s="24"/>
      <c r="C50" s="24"/>
      <c r="D50" s="32">
        <f t="shared" si="0"/>
      </c>
      <c r="E50" s="37">
        <f t="shared" si="1"/>
      </c>
    </row>
    <row r="51" spans="1:5" ht="19.5" customHeight="1">
      <c r="A51" s="23"/>
      <c r="B51" s="24"/>
      <c r="C51" s="24"/>
      <c r="D51" s="32">
        <f t="shared" si="0"/>
      </c>
      <c r="E51" s="37">
        <f t="shared" si="1"/>
      </c>
    </row>
    <row r="52" spans="1:5" ht="19.5" customHeight="1">
      <c r="A52" s="23"/>
      <c r="B52" s="24"/>
      <c r="C52" s="24"/>
      <c r="D52" s="32">
        <f t="shared" si="0"/>
      </c>
      <c r="E52" s="37">
        <f t="shared" si="1"/>
      </c>
    </row>
    <row r="53" spans="1:5" ht="19.5" customHeight="1">
      <c r="A53" s="23"/>
      <c r="B53" s="24"/>
      <c r="C53" s="24"/>
      <c r="D53" s="32">
        <f t="shared" si="0"/>
      </c>
      <c r="E53" s="37">
        <f t="shared" si="1"/>
      </c>
    </row>
    <row r="54" spans="1:5" ht="20.25" customHeight="1">
      <c r="A54" s="25"/>
      <c r="B54" s="26"/>
      <c r="C54" s="26"/>
      <c r="D54" s="32">
        <f t="shared" si="0"/>
      </c>
      <c r="E54" s="37">
        <f t="shared" si="1"/>
      </c>
    </row>
    <row r="55" spans="1:5" ht="21.75" customHeight="1">
      <c r="A55" s="25"/>
      <c r="B55" s="26"/>
      <c r="C55" s="26"/>
      <c r="D55" s="32">
        <f t="shared" si="0"/>
      </c>
      <c r="E55" s="37">
        <f t="shared" si="1"/>
      </c>
    </row>
    <row r="56" spans="1:5" ht="17.25" customHeight="1">
      <c r="A56" s="25"/>
      <c r="B56" s="26"/>
      <c r="C56" s="26"/>
      <c r="D56" s="32">
        <f t="shared" si="0"/>
      </c>
      <c r="E56" s="37">
        <f t="shared" si="1"/>
      </c>
    </row>
    <row r="57" spans="1:5" ht="20.25" customHeight="1">
      <c r="A57" s="25"/>
      <c r="B57" s="26"/>
      <c r="C57" s="26"/>
      <c r="D57" s="32">
        <f t="shared" si="0"/>
      </c>
      <c r="E57" s="37">
        <f t="shared" si="1"/>
      </c>
    </row>
    <row r="58" spans="1:5" ht="19.5" customHeight="1">
      <c r="A58" s="25"/>
      <c r="B58" s="26"/>
      <c r="C58" s="26"/>
      <c r="D58" s="32">
        <f t="shared" si="0"/>
      </c>
      <c r="E58" s="37">
        <f t="shared" si="1"/>
      </c>
    </row>
    <row r="59" spans="1:5" ht="25.5" customHeight="1">
      <c r="A59" s="25"/>
      <c r="B59" s="26"/>
      <c r="C59" s="26"/>
      <c r="D59" s="32">
        <f t="shared" si="0"/>
      </c>
      <c r="E59" s="37">
        <f t="shared" si="1"/>
      </c>
    </row>
    <row r="60" spans="1:5" ht="19.5" customHeight="1">
      <c r="A60" s="25"/>
      <c r="B60" s="26"/>
      <c r="C60" s="26"/>
      <c r="D60" s="32">
        <f t="shared" si="0"/>
      </c>
      <c r="E60" s="37">
        <f t="shared" si="1"/>
      </c>
    </row>
    <row r="61" spans="1:5" ht="20.25" customHeight="1">
      <c r="A61" s="25"/>
      <c r="B61" s="26"/>
      <c r="C61" s="26"/>
      <c r="D61" s="32">
        <f t="shared" si="0"/>
      </c>
      <c r="E61" s="37">
        <f t="shared" si="1"/>
      </c>
    </row>
    <row r="62" spans="1:5" ht="19.5" customHeight="1">
      <c r="A62" s="25"/>
      <c r="B62" s="26"/>
      <c r="C62" s="26"/>
      <c r="D62" s="32">
        <f t="shared" si="0"/>
      </c>
      <c r="E62" s="37">
        <f t="shared" si="1"/>
      </c>
    </row>
    <row r="63" spans="1:5" ht="21.75" customHeight="1">
      <c r="A63" s="25"/>
      <c r="B63" s="26"/>
      <c r="C63" s="26"/>
      <c r="D63" s="32">
        <f t="shared" si="0"/>
      </c>
      <c r="E63" s="37">
        <f t="shared" si="1"/>
      </c>
    </row>
    <row r="64" spans="1:5" ht="21.75" customHeight="1">
      <c r="A64" s="25"/>
      <c r="B64" s="26"/>
      <c r="C64" s="26"/>
      <c r="D64" s="32">
        <f t="shared" si="0"/>
      </c>
      <c r="E64" s="37">
        <f t="shared" si="1"/>
      </c>
    </row>
    <row r="65" spans="1:5" ht="21.75" customHeight="1">
      <c r="A65" s="25"/>
      <c r="B65" s="26"/>
      <c r="C65" s="26"/>
      <c r="D65" s="32">
        <f t="shared" si="0"/>
      </c>
      <c r="E65" s="37">
        <f t="shared" si="1"/>
      </c>
    </row>
    <row r="66" spans="1:5" ht="21.75" customHeight="1">
      <c r="A66" s="25"/>
      <c r="B66" s="26"/>
      <c r="C66" s="26"/>
      <c r="D66" s="32">
        <f t="shared" si="0"/>
      </c>
      <c r="E66" s="37">
        <f t="shared" si="1"/>
      </c>
    </row>
    <row r="67" spans="1:5" ht="21.75" customHeight="1">
      <c r="A67" s="25"/>
      <c r="B67" s="26"/>
      <c r="C67" s="26"/>
      <c r="D67" s="32">
        <f t="shared" si="0"/>
      </c>
      <c r="E67" s="37">
        <f t="shared" si="1"/>
      </c>
    </row>
    <row r="68" spans="1:5" ht="21.75" customHeight="1">
      <c r="A68" s="25"/>
      <c r="B68" s="26"/>
      <c r="C68" s="26"/>
      <c r="D68" s="32">
        <f t="shared" si="0"/>
      </c>
      <c r="E68" s="37">
        <f t="shared" si="1"/>
      </c>
    </row>
    <row r="69" spans="1:5" ht="21.75" customHeight="1">
      <c r="A69" s="25"/>
      <c r="B69" s="26"/>
      <c r="C69" s="26"/>
      <c r="D69" s="32">
        <f t="shared" si="0"/>
      </c>
      <c r="E69" s="37">
        <f t="shared" si="1"/>
      </c>
    </row>
    <row r="70" spans="1:5" ht="21.75" customHeight="1">
      <c r="A70" s="25"/>
      <c r="B70" s="26"/>
      <c r="C70" s="26"/>
      <c r="D70" s="32">
        <f t="shared" si="0"/>
      </c>
      <c r="E70" s="37">
        <f t="shared" si="1"/>
      </c>
    </row>
    <row r="71" spans="1:5" ht="21.75" customHeight="1">
      <c r="A71" s="25"/>
      <c r="B71" s="26"/>
      <c r="C71" s="26"/>
      <c r="D71" s="32">
        <f t="shared" si="0"/>
      </c>
      <c r="E71" s="37">
        <f t="shared" si="1"/>
      </c>
    </row>
    <row r="72" spans="1:5" ht="21.75" customHeight="1">
      <c r="A72" s="25"/>
      <c r="B72" s="26"/>
      <c r="C72" s="26"/>
      <c r="D72" s="32">
        <f t="shared" si="0"/>
      </c>
      <c r="E72" s="37">
        <f t="shared" si="1"/>
      </c>
    </row>
    <row r="73" spans="1:5" ht="21.75" customHeight="1">
      <c r="A73" s="25"/>
      <c r="B73" s="26"/>
      <c r="C73" s="26"/>
      <c r="D73" s="32">
        <f t="shared" si="0"/>
      </c>
      <c r="E73" s="37">
        <f t="shared" si="1"/>
      </c>
    </row>
    <row r="74" spans="1:5" ht="21.75" customHeight="1">
      <c r="A74" s="25"/>
      <c r="B74" s="26"/>
      <c r="C74" s="26"/>
      <c r="D74" s="32">
        <f t="shared" si="0"/>
      </c>
      <c r="E74" s="37">
        <f t="shared" si="1"/>
      </c>
    </row>
    <row r="75" spans="1:5" ht="12.75">
      <c r="A75" s="13"/>
      <c r="B75" s="14"/>
      <c r="C75" s="14"/>
      <c r="D75" s="14"/>
      <c r="E75" s="15"/>
    </row>
    <row r="76" spans="1:5" ht="12.75">
      <c r="A76" s="13"/>
      <c r="B76" s="14"/>
      <c r="C76" s="14"/>
      <c r="D76" s="14"/>
      <c r="E76" s="15"/>
    </row>
    <row r="77" spans="1:5" ht="12.75">
      <c r="A77" s="109" t="s">
        <v>10</v>
      </c>
      <c r="B77" s="109"/>
      <c r="C77" s="110"/>
      <c r="D77" s="166" t="s">
        <v>74</v>
      </c>
      <c r="E77" s="166"/>
    </row>
    <row r="78" spans="1:5" ht="12.75">
      <c r="A78" s="107" t="s">
        <v>62</v>
      </c>
      <c r="B78" s="107"/>
      <c r="C78" s="108"/>
      <c r="D78" s="140"/>
      <c r="E78" s="140"/>
    </row>
    <row r="79" spans="1:5" ht="12.75">
      <c r="A79" s="111" t="s">
        <v>62</v>
      </c>
      <c r="B79" s="108"/>
      <c r="C79" s="108"/>
      <c r="D79" s="108"/>
      <c r="E79" s="112"/>
    </row>
    <row r="80" spans="1:5" ht="12.75">
      <c r="A80" s="13"/>
      <c r="B80" s="14"/>
      <c r="C80" s="14"/>
      <c r="D80" s="14"/>
      <c r="E80" s="15"/>
    </row>
    <row r="81" spans="1:6" ht="20.25" customHeight="1">
      <c r="A81" s="142" t="s">
        <v>113</v>
      </c>
      <c r="B81" s="143"/>
      <c r="C81" s="143"/>
      <c r="D81" s="143"/>
      <c r="E81" s="144"/>
      <c r="F81" s="21"/>
    </row>
    <row r="82" spans="1:6" ht="25.5" customHeight="1">
      <c r="A82" s="145"/>
      <c r="B82" s="146"/>
      <c r="C82" s="146"/>
      <c r="D82" s="146"/>
      <c r="E82" s="147"/>
      <c r="F82" s="21"/>
    </row>
    <row r="83" spans="1:5" ht="12.75">
      <c r="A83" s="159" t="s">
        <v>98</v>
      </c>
      <c r="B83" s="160"/>
      <c r="C83" s="160"/>
      <c r="D83" s="160"/>
      <c r="E83" s="161"/>
    </row>
    <row r="84" spans="1:5" ht="27" customHeight="1">
      <c r="A84" s="162"/>
      <c r="B84" s="163"/>
      <c r="C84" s="163"/>
      <c r="D84" s="163"/>
      <c r="E84" s="164"/>
    </row>
    <row r="85" spans="1:5" ht="12.75">
      <c r="A85" s="38"/>
      <c r="B85" s="38"/>
      <c r="C85" s="38"/>
      <c r="D85" s="38"/>
      <c r="E85" s="38"/>
    </row>
    <row r="86" spans="1:5" ht="12.75">
      <c r="A86" s="158" t="s">
        <v>8</v>
      </c>
      <c r="B86" s="158"/>
      <c r="C86" s="33">
        <f>COUNTA(A13:A74)</f>
        <v>0</v>
      </c>
      <c r="D86" s="34" t="s">
        <v>55</v>
      </c>
      <c r="E86" s="38"/>
    </row>
    <row r="87" spans="1:5" ht="12.75">
      <c r="A87" s="158" t="s">
        <v>56</v>
      </c>
      <c r="B87" s="158"/>
      <c r="C87" s="33">
        <f>COUNTIF(E13:E74,"&lt;0")</f>
        <v>0</v>
      </c>
      <c r="D87" s="35">
        <f>IF(C86=0,,C87/C86)</f>
        <v>0</v>
      </c>
      <c r="E87" s="38"/>
    </row>
    <row r="88" spans="1:5" ht="12.75">
      <c r="A88" s="158" t="s">
        <v>57</v>
      </c>
      <c r="B88" s="158"/>
      <c r="C88" s="36">
        <f>COUNTIF(D13:D74,"&lt;="&amp;B6)-C87</f>
        <v>0</v>
      </c>
      <c r="D88" s="35">
        <f>IF(C86=0,,C88/C86)</f>
        <v>0</v>
      </c>
      <c r="E88" s="38"/>
    </row>
    <row r="89" spans="1:5" ht="12.75">
      <c r="A89" s="158" t="s">
        <v>58</v>
      </c>
      <c r="B89" s="158"/>
      <c r="C89" s="33">
        <f>COUNTIF(D13:D74,"&gt;"&amp;B6)</f>
        <v>0</v>
      </c>
      <c r="D89" s="35">
        <f>IF(C86=0,,C89/C86)</f>
        <v>0</v>
      </c>
      <c r="E89" s="38"/>
    </row>
    <row r="90" spans="1:5" ht="12.75">
      <c r="A90" s="38"/>
      <c r="B90" s="38"/>
      <c r="C90" s="38"/>
      <c r="D90" s="38"/>
      <c r="E90" s="38"/>
    </row>
  </sheetData>
  <sheetProtection password="8DF9" sheet="1" formatCells="0" formatColumns="0" formatRows="0" insertRows="0" deleteRows="0"/>
  <protectedRanges>
    <protectedRange sqref="A15:C74 A13:A14" name="Intervallo2"/>
    <protectedRange sqref="B13:C14" name="Intervallo2_1"/>
  </protectedRanges>
  <mergeCells count="13">
    <mergeCell ref="B5:C5"/>
    <mergeCell ref="B4:C4"/>
    <mergeCell ref="A86:B86"/>
    <mergeCell ref="A87:B87"/>
    <mergeCell ref="A89:B89"/>
    <mergeCell ref="A88:B88"/>
    <mergeCell ref="A83:E84"/>
    <mergeCell ref="B6:C6"/>
    <mergeCell ref="A11:A12"/>
    <mergeCell ref="D77:E77"/>
    <mergeCell ref="D78:E78"/>
    <mergeCell ref="B7:C7"/>
    <mergeCell ref="A81:E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9"/>
  <sheetViews>
    <sheetView showZeros="0" zoomScalePageLayoutView="0" workbookViewId="0" topLeftCell="A1">
      <selection activeCell="X1" sqref="X1:X16384"/>
    </sheetView>
  </sheetViews>
  <sheetFormatPr defaultColWidth="9.140625" defaultRowHeight="12.75"/>
  <cols>
    <col min="1" max="1" width="23.28125" style="2" customWidth="1"/>
    <col min="2" max="2" width="25.7109375" style="2" customWidth="1"/>
    <col min="3" max="3" width="21.7109375" style="2" customWidth="1"/>
    <col min="4" max="4" width="13.8515625" style="2" customWidth="1"/>
    <col min="5" max="5" width="14.421875" style="2" customWidth="1"/>
    <col min="6" max="16384" width="9.140625" style="2" customWidth="1"/>
  </cols>
  <sheetData>
    <row r="1" spans="1:5" ht="13.5" thickBot="1">
      <c r="A1" s="39" t="s">
        <v>9</v>
      </c>
      <c r="B1" s="40" t="s">
        <v>46</v>
      </c>
      <c r="C1" s="41">
        <f>Gennaio!C1</f>
        <v>2023</v>
      </c>
      <c r="D1" s="42"/>
      <c r="E1" s="12"/>
    </row>
    <row r="2" ht="13.5" thickTop="1"/>
    <row r="3" ht="13.5" thickBot="1"/>
    <row r="4" spans="1:3" s="16" customFormat="1" ht="29.25" customHeight="1">
      <c r="A4" s="18" t="s">
        <v>0</v>
      </c>
      <c r="B4" s="177" t="str">
        <f>Gennaio!$B$4</f>
        <v>ursta</v>
      </c>
      <c r="C4" s="178"/>
    </row>
    <row r="5" spans="1:3" s="16" customFormat="1" ht="29.25" customHeight="1">
      <c r="A5" s="19" t="s">
        <v>1</v>
      </c>
      <c r="B5" s="175" t="str">
        <f>Gennaio!$B$5</f>
        <v>Emissione degli ordinativi di pagamento relativi al rimborso delle spese di missione</v>
      </c>
      <c r="C5" s="176"/>
    </row>
    <row r="6" spans="1:3" s="16" customFormat="1" ht="57.75" customHeight="1" thickBot="1">
      <c r="A6" s="20" t="s">
        <v>42</v>
      </c>
      <c r="B6" s="220">
        <f>Gennaio!$B$6</f>
        <v>30</v>
      </c>
      <c r="C6" s="180"/>
    </row>
    <row r="7" spans="1:3" ht="34.5" thickBot="1">
      <c r="A7" s="22" t="s">
        <v>53</v>
      </c>
      <c r="B7" s="173">
        <f>Gennaio!B7</f>
        <v>28</v>
      </c>
      <c r="C7" s="174"/>
    </row>
    <row r="8" ht="12.75">
      <c r="B8" s="1"/>
    </row>
    <row r="9" spans="1:2" ht="12.75">
      <c r="A9" s="2" t="s">
        <v>12</v>
      </c>
      <c r="B9" s="1"/>
    </row>
    <row r="10" ht="13.5" thickBot="1">
      <c r="B10" s="1"/>
    </row>
    <row r="11" spans="1:5" ht="12.75">
      <c r="A11" s="137" t="s">
        <v>7</v>
      </c>
      <c r="B11" s="4" t="s">
        <v>3</v>
      </c>
      <c r="C11" s="5" t="s">
        <v>4</v>
      </c>
      <c r="D11" s="5" t="s">
        <v>5</v>
      </c>
      <c r="E11" s="6" t="s">
        <v>6</v>
      </c>
    </row>
    <row r="12" spans="1:5" ht="39" thickBot="1">
      <c r="A12" s="138"/>
      <c r="B12" s="8" t="s">
        <v>96</v>
      </c>
      <c r="C12" s="9" t="s">
        <v>11</v>
      </c>
      <c r="D12" s="9" t="s">
        <v>2</v>
      </c>
      <c r="E12" s="10" t="s">
        <v>97</v>
      </c>
    </row>
    <row r="13" spans="1:5" ht="19.5" customHeight="1">
      <c r="A13" s="105"/>
      <c r="B13" s="106"/>
      <c r="C13" s="106"/>
      <c r="D13" s="32">
        <f>IF(C13="","",(C13-B13))</f>
      </c>
      <c r="E13" s="37">
        <f>IF(D13="","",D13-$B$7)</f>
      </c>
    </row>
    <row r="14" spans="1:5" ht="19.5" customHeight="1">
      <c r="A14" s="105"/>
      <c r="B14" s="106"/>
      <c r="C14" s="106"/>
      <c r="D14" s="32">
        <f aca="true" t="shared" si="0" ref="D14:D74">IF(C14="","",(C14-B14))</f>
      </c>
      <c r="E14" s="37">
        <f aca="true" t="shared" si="1" ref="E14:E74">IF(D14="","",D14-$B$7)</f>
      </c>
    </row>
    <row r="15" spans="1:5" ht="19.5" customHeight="1">
      <c r="A15" s="105"/>
      <c r="B15" s="106"/>
      <c r="C15" s="106"/>
      <c r="D15" s="32">
        <f t="shared" si="0"/>
      </c>
      <c r="E15" s="37">
        <f t="shared" si="1"/>
      </c>
    </row>
    <row r="16" spans="1:5" ht="19.5" customHeight="1">
      <c r="A16" s="105"/>
      <c r="B16" s="106"/>
      <c r="C16" s="106"/>
      <c r="D16" s="32">
        <f t="shared" si="0"/>
      </c>
      <c r="E16" s="37">
        <f t="shared" si="1"/>
      </c>
    </row>
    <row r="17" spans="1:5" ht="19.5" customHeight="1">
      <c r="A17" s="105"/>
      <c r="B17" s="106"/>
      <c r="C17" s="106"/>
      <c r="D17" s="32">
        <f t="shared" si="0"/>
      </c>
      <c r="E17" s="37">
        <f t="shared" si="1"/>
      </c>
    </row>
    <row r="18" spans="1:5" ht="19.5" customHeight="1">
      <c r="A18" s="23"/>
      <c r="B18" s="24"/>
      <c r="C18" s="24"/>
      <c r="D18" s="32">
        <f t="shared" si="0"/>
      </c>
      <c r="E18" s="37">
        <f t="shared" si="1"/>
      </c>
    </row>
    <row r="19" spans="1:5" ht="19.5" customHeight="1">
      <c r="A19" s="23"/>
      <c r="B19" s="24"/>
      <c r="C19" s="24"/>
      <c r="D19" s="32">
        <f t="shared" si="0"/>
      </c>
      <c r="E19" s="37">
        <f t="shared" si="1"/>
      </c>
    </row>
    <row r="20" spans="1:5" ht="19.5" customHeight="1">
      <c r="A20" s="23"/>
      <c r="B20" s="24"/>
      <c r="C20" s="24"/>
      <c r="D20" s="32">
        <f t="shared" si="0"/>
      </c>
      <c r="E20" s="37">
        <f t="shared" si="1"/>
      </c>
    </row>
    <row r="21" spans="1:5" ht="19.5" customHeight="1">
      <c r="A21" s="23"/>
      <c r="B21" s="24"/>
      <c r="C21" s="24"/>
      <c r="D21" s="32">
        <f t="shared" si="0"/>
      </c>
      <c r="E21" s="37">
        <f t="shared" si="1"/>
      </c>
    </row>
    <row r="22" spans="1:5" ht="19.5" customHeight="1">
      <c r="A22" s="23"/>
      <c r="B22" s="24"/>
      <c r="C22" s="24"/>
      <c r="D22" s="32">
        <f t="shared" si="0"/>
      </c>
      <c r="E22" s="37">
        <f t="shared" si="1"/>
      </c>
    </row>
    <row r="23" spans="1:5" ht="19.5" customHeight="1">
      <c r="A23" s="23"/>
      <c r="B23" s="24"/>
      <c r="C23" s="24"/>
      <c r="D23" s="32">
        <f t="shared" si="0"/>
      </c>
      <c r="E23" s="37">
        <f t="shared" si="1"/>
      </c>
    </row>
    <row r="24" spans="1:5" ht="19.5" customHeight="1">
      <c r="A24" s="23"/>
      <c r="B24" s="24"/>
      <c r="C24" s="24"/>
      <c r="D24" s="32">
        <f t="shared" si="0"/>
      </c>
      <c r="E24" s="37">
        <f t="shared" si="1"/>
      </c>
    </row>
    <row r="25" spans="1:5" ht="19.5" customHeight="1">
      <c r="A25" s="23"/>
      <c r="B25" s="24"/>
      <c r="C25" s="24"/>
      <c r="D25" s="32">
        <f t="shared" si="0"/>
      </c>
      <c r="E25" s="37">
        <f t="shared" si="1"/>
      </c>
    </row>
    <row r="26" spans="1:5" ht="19.5" customHeight="1">
      <c r="A26" s="23"/>
      <c r="B26" s="24"/>
      <c r="C26" s="24"/>
      <c r="D26" s="32">
        <f t="shared" si="0"/>
      </c>
      <c r="E26" s="37">
        <f t="shared" si="1"/>
      </c>
    </row>
    <row r="27" spans="1:5" ht="19.5" customHeight="1">
      <c r="A27" s="23"/>
      <c r="B27" s="24"/>
      <c r="C27" s="24"/>
      <c r="D27" s="32">
        <f t="shared" si="0"/>
      </c>
      <c r="E27" s="37">
        <f t="shared" si="1"/>
      </c>
    </row>
    <row r="28" spans="1:5" ht="19.5" customHeight="1">
      <c r="A28" s="23"/>
      <c r="B28" s="24"/>
      <c r="C28" s="24"/>
      <c r="D28" s="32">
        <f t="shared" si="0"/>
      </c>
      <c r="E28" s="37">
        <f t="shared" si="1"/>
      </c>
    </row>
    <row r="29" spans="1:5" ht="19.5" customHeight="1">
      <c r="A29" s="23"/>
      <c r="B29" s="24"/>
      <c r="C29" s="24"/>
      <c r="D29" s="32">
        <f t="shared" si="0"/>
      </c>
      <c r="E29" s="37">
        <f t="shared" si="1"/>
      </c>
    </row>
    <row r="30" spans="1:5" ht="19.5" customHeight="1">
      <c r="A30" s="23"/>
      <c r="B30" s="24"/>
      <c r="C30" s="24"/>
      <c r="D30" s="32">
        <f t="shared" si="0"/>
      </c>
      <c r="E30" s="37">
        <f t="shared" si="1"/>
      </c>
    </row>
    <row r="31" spans="1:5" ht="19.5" customHeight="1">
      <c r="A31" s="23"/>
      <c r="B31" s="24"/>
      <c r="C31" s="24"/>
      <c r="D31" s="32">
        <f t="shared" si="0"/>
      </c>
      <c r="E31" s="37">
        <f t="shared" si="1"/>
      </c>
    </row>
    <row r="32" spans="1:5" ht="19.5" customHeight="1">
      <c r="A32" s="23"/>
      <c r="B32" s="24"/>
      <c r="C32" s="24"/>
      <c r="D32" s="32">
        <f t="shared" si="0"/>
      </c>
      <c r="E32" s="37">
        <f t="shared" si="1"/>
      </c>
    </row>
    <row r="33" spans="1:5" ht="19.5" customHeight="1">
      <c r="A33" s="23"/>
      <c r="B33" s="24"/>
      <c r="C33" s="24"/>
      <c r="D33" s="32">
        <f t="shared" si="0"/>
      </c>
      <c r="E33" s="37">
        <f t="shared" si="1"/>
      </c>
    </row>
    <row r="34" spans="1:5" ht="19.5" customHeight="1">
      <c r="A34" s="23"/>
      <c r="B34" s="24"/>
      <c r="C34" s="24"/>
      <c r="D34" s="32">
        <f t="shared" si="0"/>
      </c>
      <c r="E34" s="37">
        <f t="shared" si="1"/>
      </c>
    </row>
    <row r="35" spans="1:5" ht="19.5" customHeight="1">
      <c r="A35" s="23"/>
      <c r="B35" s="24"/>
      <c r="C35" s="24"/>
      <c r="D35" s="32">
        <f t="shared" si="0"/>
      </c>
      <c r="E35" s="37">
        <f t="shared" si="1"/>
      </c>
    </row>
    <row r="36" spans="1:5" ht="19.5" customHeight="1">
      <c r="A36" s="23"/>
      <c r="B36" s="24"/>
      <c r="C36" s="24"/>
      <c r="D36" s="32">
        <f t="shared" si="0"/>
      </c>
      <c r="E36" s="37">
        <f t="shared" si="1"/>
      </c>
    </row>
    <row r="37" spans="1:5" ht="19.5" customHeight="1">
      <c r="A37" s="23"/>
      <c r="B37" s="24"/>
      <c r="C37" s="24"/>
      <c r="D37" s="32">
        <f t="shared" si="0"/>
      </c>
      <c r="E37" s="37">
        <f t="shared" si="1"/>
      </c>
    </row>
    <row r="38" spans="1:5" ht="19.5" customHeight="1">
      <c r="A38" s="23"/>
      <c r="B38" s="24"/>
      <c r="C38" s="24"/>
      <c r="D38" s="32">
        <f t="shared" si="0"/>
      </c>
      <c r="E38" s="37">
        <f t="shared" si="1"/>
      </c>
    </row>
    <row r="39" spans="1:5" ht="19.5" customHeight="1">
      <c r="A39" s="23"/>
      <c r="B39" s="24"/>
      <c r="C39" s="24"/>
      <c r="D39" s="32">
        <f t="shared" si="0"/>
      </c>
      <c r="E39" s="37">
        <f t="shared" si="1"/>
      </c>
    </row>
    <row r="40" spans="1:5" ht="19.5" customHeight="1">
      <c r="A40" s="23"/>
      <c r="B40" s="24"/>
      <c r="C40" s="24"/>
      <c r="D40" s="32">
        <f t="shared" si="0"/>
      </c>
      <c r="E40" s="37">
        <f t="shared" si="1"/>
      </c>
    </row>
    <row r="41" spans="1:5" ht="19.5" customHeight="1">
      <c r="A41" s="23"/>
      <c r="B41" s="24"/>
      <c r="C41" s="24"/>
      <c r="D41" s="32">
        <f t="shared" si="0"/>
      </c>
      <c r="E41" s="37">
        <f t="shared" si="1"/>
      </c>
    </row>
    <row r="42" spans="1:5" ht="19.5" customHeight="1">
      <c r="A42" s="23"/>
      <c r="B42" s="24"/>
      <c r="C42" s="24"/>
      <c r="D42" s="32">
        <f t="shared" si="0"/>
      </c>
      <c r="E42" s="37">
        <f t="shared" si="1"/>
      </c>
    </row>
    <row r="43" spans="1:5" ht="19.5" customHeight="1">
      <c r="A43" s="23"/>
      <c r="B43" s="24"/>
      <c r="C43" s="24"/>
      <c r="D43" s="32">
        <f t="shared" si="0"/>
      </c>
      <c r="E43" s="37">
        <f t="shared" si="1"/>
      </c>
    </row>
    <row r="44" spans="1:5" ht="19.5" customHeight="1">
      <c r="A44" s="23"/>
      <c r="B44" s="24"/>
      <c r="C44" s="24"/>
      <c r="D44" s="32">
        <f t="shared" si="0"/>
      </c>
      <c r="E44" s="37">
        <f t="shared" si="1"/>
      </c>
    </row>
    <row r="45" spans="1:5" ht="19.5" customHeight="1">
      <c r="A45" s="23"/>
      <c r="B45" s="24"/>
      <c r="C45" s="24"/>
      <c r="D45" s="32">
        <f t="shared" si="0"/>
      </c>
      <c r="E45" s="37">
        <f t="shared" si="1"/>
      </c>
    </row>
    <row r="46" spans="1:5" ht="19.5" customHeight="1">
      <c r="A46" s="23"/>
      <c r="B46" s="24"/>
      <c r="C46" s="24"/>
      <c r="D46" s="32">
        <f t="shared" si="0"/>
      </c>
      <c r="E46" s="37">
        <f t="shared" si="1"/>
      </c>
    </row>
    <row r="47" spans="1:5" ht="19.5" customHeight="1">
      <c r="A47" s="23"/>
      <c r="B47" s="24"/>
      <c r="C47" s="24"/>
      <c r="D47" s="32">
        <f t="shared" si="0"/>
      </c>
      <c r="E47" s="37">
        <f t="shared" si="1"/>
      </c>
    </row>
    <row r="48" spans="1:5" ht="19.5" customHeight="1">
      <c r="A48" s="23"/>
      <c r="B48" s="24"/>
      <c r="C48" s="24"/>
      <c r="D48" s="32">
        <f t="shared" si="0"/>
      </c>
      <c r="E48" s="37">
        <f t="shared" si="1"/>
      </c>
    </row>
    <row r="49" spans="1:5" ht="19.5" customHeight="1">
      <c r="A49" s="23"/>
      <c r="B49" s="24"/>
      <c r="C49" s="24"/>
      <c r="D49" s="32">
        <f t="shared" si="0"/>
      </c>
      <c r="E49" s="37">
        <f t="shared" si="1"/>
      </c>
    </row>
    <row r="50" spans="1:5" ht="19.5" customHeight="1">
      <c r="A50" s="23"/>
      <c r="B50" s="24"/>
      <c r="C50" s="24"/>
      <c r="D50" s="32">
        <f t="shared" si="0"/>
      </c>
      <c r="E50" s="37">
        <f t="shared" si="1"/>
      </c>
    </row>
    <row r="51" spans="1:5" ht="19.5" customHeight="1">
      <c r="A51" s="23"/>
      <c r="B51" s="24"/>
      <c r="C51" s="24"/>
      <c r="D51" s="32">
        <f t="shared" si="0"/>
      </c>
      <c r="E51" s="37">
        <f t="shared" si="1"/>
      </c>
    </row>
    <row r="52" spans="1:5" ht="19.5" customHeight="1">
      <c r="A52" s="23"/>
      <c r="B52" s="24"/>
      <c r="C52" s="24"/>
      <c r="D52" s="32">
        <f t="shared" si="0"/>
      </c>
      <c r="E52" s="37">
        <f t="shared" si="1"/>
      </c>
    </row>
    <row r="53" spans="1:5" ht="19.5" customHeight="1">
      <c r="A53" s="23"/>
      <c r="B53" s="24"/>
      <c r="C53" s="24"/>
      <c r="D53" s="32">
        <f t="shared" si="0"/>
      </c>
      <c r="E53" s="37">
        <f t="shared" si="1"/>
      </c>
    </row>
    <row r="54" spans="1:5" ht="20.25" customHeight="1">
      <c r="A54" s="25"/>
      <c r="B54" s="26"/>
      <c r="C54" s="26"/>
      <c r="D54" s="32">
        <f t="shared" si="0"/>
      </c>
      <c r="E54" s="37">
        <f t="shared" si="1"/>
      </c>
    </row>
    <row r="55" spans="1:5" ht="21.75" customHeight="1">
      <c r="A55" s="25"/>
      <c r="B55" s="26"/>
      <c r="C55" s="26"/>
      <c r="D55" s="32">
        <f t="shared" si="0"/>
      </c>
      <c r="E55" s="37">
        <f t="shared" si="1"/>
      </c>
    </row>
    <row r="56" spans="1:5" ht="17.25" customHeight="1">
      <c r="A56" s="25"/>
      <c r="B56" s="26"/>
      <c r="C56" s="26"/>
      <c r="D56" s="32">
        <f t="shared" si="0"/>
      </c>
      <c r="E56" s="37">
        <f t="shared" si="1"/>
      </c>
    </row>
    <row r="57" spans="1:5" ht="20.25" customHeight="1">
      <c r="A57" s="25"/>
      <c r="B57" s="26"/>
      <c r="C57" s="26"/>
      <c r="D57" s="32">
        <f t="shared" si="0"/>
      </c>
      <c r="E57" s="37">
        <f t="shared" si="1"/>
      </c>
    </row>
    <row r="58" spans="1:5" ht="19.5" customHeight="1">
      <c r="A58" s="25"/>
      <c r="B58" s="26"/>
      <c r="C58" s="26"/>
      <c r="D58" s="32">
        <f t="shared" si="0"/>
      </c>
      <c r="E58" s="37">
        <f t="shared" si="1"/>
      </c>
    </row>
    <row r="59" spans="1:5" ht="25.5" customHeight="1">
      <c r="A59" s="25"/>
      <c r="B59" s="26"/>
      <c r="C59" s="26"/>
      <c r="D59" s="32">
        <f t="shared" si="0"/>
      </c>
      <c r="E59" s="37">
        <f t="shared" si="1"/>
      </c>
    </row>
    <row r="60" spans="1:5" ht="19.5" customHeight="1">
      <c r="A60" s="25"/>
      <c r="B60" s="26"/>
      <c r="C60" s="26"/>
      <c r="D60" s="32">
        <f t="shared" si="0"/>
      </c>
      <c r="E60" s="37">
        <f t="shared" si="1"/>
      </c>
    </row>
    <row r="61" spans="1:5" ht="20.25" customHeight="1">
      <c r="A61" s="25"/>
      <c r="B61" s="26"/>
      <c r="C61" s="26"/>
      <c r="D61" s="32">
        <f t="shared" si="0"/>
      </c>
      <c r="E61" s="37">
        <f t="shared" si="1"/>
      </c>
    </row>
    <row r="62" spans="1:5" ht="19.5" customHeight="1">
      <c r="A62" s="25"/>
      <c r="B62" s="26"/>
      <c r="C62" s="26"/>
      <c r="D62" s="32">
        <f t="shared" si="0"/>
      </c>
      <c r="E62" s="37">
        <f t="shared" si="1"/>
      </c>
    </row>
    <row r="63" spans="1:5" ht="25.5" customHeight="1">
      <c r="A63" s="25"/>
      <c r="B63" s="26"/>
      <c r="C63" s="26"/>
      <c r="D63" s="32">
        <f t="shared" si="0"/>
      </c>
      <c r="E63" s="37">
        <f t="shared" si="1"/>
      </c>
    </row>
    <row r="64" spans="1:5" ht="20.25" customHeight="1">
      <c r="A64" s="25"/>
      <c r="B64" s="26"/>
      <c r="C64" s="26"/>
      <c r="D64" s="32">
        <f t="shared" si="0"/>
      </c>
      <c r="E64" s="37">
        <f t="shared" si="1"/>
      </c>
    </row>
    <row r="65" spans="1:5" ht="20.25" customHeight="1">
      <c r="A65" s="25"/>
      <c r="B65" s="26"/>
      <c r="C65" s="26"/>
      <c r="D65" s="32">
        <f t="shared" si="0"/>
      </c>
      <c r="E65" s="37">
        <f t="shared" si="1"/>
      </c>
    </row>
    <row r="66" spans="1:5" ht="20.25" customHeight="1">
      <c r="A66" s="25"/>
      <c r="B66" s="26"/>
      <c r="C66" s="26"/>
      <c r="D66" s="32">
        <f t="shared" si="0"/>
      </c>
      <c r="E66" s="37">
        <f t="shared" si="1"/>
      </c>
    </row>
    <row r="67" spans="1:5" ht="20.25" customHeight="1">
      <c r="A67" s="25"/>
      <c r="B67" s="26"/>
      <c r="C67" s="26"/>
      <c r="D67" s="32">
        <f t="shared" si="0"/>
      </c>
      <c r="E67" s="37">
        <f t="shared" si="1"/>
      </c>
    </row>
    <row r="68" spans="1:5" ht="20.25" customHeight="1">
      <c r="A68" s="25"/>
      <c r="B68" s="26"/>
      <c r="C68" s="26"/>
      <c r="D68" s="32">
        <f t="shared" si="0"/>
      </c>
      <c r="E68" s="37">
        <f t="shared" si="1"/>
      </c>
    </row>
    <row r="69" spans="1:5" ht="20.25" customHeight="1">
      <c r="A69" s="25"/>
      <c r="B69" s="26"/>
      <c r="C69" s="26"/>
      <c r="D69" s="32">
        <f t="shared" si="0"/>
      </c>
      <c r="E69" s="37">
        <f t="shared" si="1"/>
      </c>
    </row>
    <row r="70" spans="1:5" ht="20.25" customHeight="1">
      <c r="A70" s="25"/>
      <c r="B70" s="26"/>
      <c r="C70" s="26"/>
      <c r="D70" s="32">
        <f t="shared" si="0"/>
      </c>
      <c r="E70" s="37">
        <f t="shared" si="1"/>
      </c>
    </row>
    <row r="71" spans="1:5" ht="20.25" customHeight="1">
      <c r="A71" s="25"/>
      <c r="B71" s="26"/>
      <c r="C71" s="26"/>
      <c r="D71" s="32">
        <f t="shared" si="0"/>
      </c>
      <c r="E71" s="37">
        <f t="shared" si="1"/>
      </c>
    </row>
    <row r="72" spans="1:5" ht="20.25" customHeight="1">
      <c r="A72" s="25"/>
      <c r="B72" s="26"/>
      <c r="C72" s="26"/>
      <c r="D72" s="32">
        <f t="shared" si="0"/>
      </c>
      <c r="E72" s="37">
        <f t="shared" si="1"/>
      </c>
    </row>
    <row r="73" spans="1:5" ht="20.25" customHeight="1">
      <c r="A73" s="25"/>
      <c r="B73" s="26"/>
      <c r="C73" s="26"/>
      <c r="D73" s="32">
        <f t="shared" si="0"/>
      </c>
      <c r="E73" s="37">
        <f t="shared" si="1"/>
      </c>
    </row>
    <row r="74" spans="1:5" ht="20.25" customHeight="1">
      <c r="A74" s="25"/>
      <c r="B74" s="26"/>
      <c r="C74" s="26"/>
      <c r="D74" s="32">
        <f t="shared" si="0"/>
      </c>
      <c r="E74" s="37">
        <f t="shared" si="1"/>
      </c>
    </row>
    <row r="75" spans="1:5" ht="12.75">
      <c r="A75" s="13"/>
      <c r="B75" s="14"/>
      <c r="C75" s="14"/>
      <c r="D75" s="14"/>
      <c r="E75" s="15"/>
    </row>
    <row r="76" spans="1:5" ht="12.75">
      <c r="A76" s="13"/>
      <c r="B76" s="14"/>
      <c r="C76" s="14"/>
      <c r="D76" s="14"/>
      <c r="E76" s="15"/>
    </row>
    <row r="77" spans="1:5" ht="12.75">
      <c r="A77" s="109" t="s">
        <v>10</v>
      </c>
      <c r="B77" s="109"/>
      <c r="C77" s="110"/>
      <c r="D77" s="166" t="s">
        <v>74</v>
      </c>
      <c r="E77" s="166"/>
    </row>
    <row r="78" spans="1:5" ht="12.75">
      <c r="A78" s="107"/>
      <c r="B78" s="107"/>
      <c r="C78" s="108"/>
      <c r="D78" s="140"/>
      <c r="E78" s="140"/>
    </row>
    <row r="79" spans="1:5" ht="12.75">
      <c r="A79" s="111"/>
      <c r="B79" s="108"/>
      <c r="C79" s="108"/>
      <c r="D79" s="108"/>
      <c r="E79" s="112"/>
    </row>
    <row r="80" spans="1:5" ht="12.75">
      <c r="A80" s="13"/>
      <c r="B80" s="14"/>
      <c r="C80" s="14"/>
      <c r="D80" s="14"/>
      <c r="E80" s="15"/>
    </row>
    <row r="81" spans="1:6" ht="20.25" customHeight="1">
      <c r="A81" s="142" t="s">
        <v>113</v>
      </c>
      <c r="B81" s="143"/>
      <c r="C81" s="143"/>
      <c r="D81" s="143"/>
      <c r="E81" s="144"/>
      <c r="F81" s="21"/>
    </row>
    <row r="82" spans="1:6" ht="25.5" customHeight="1">
      <c r="A82" s="145"/>
      <c r="B82" s="146"/>
      <c r="C82" s="146"/>
      <c r="D82" s="146"/>
      <c r="E82" s="147"/>
      <c r="F82" s="21"/>
    </row>
    <row r="83" spans="1:5" ht="12.75">
      <c r="A83" s="159" t="s">
        <v>98</v>
      </c>
      <c r="B83" s="160"/>
      <c r="C83" s="160"/>
      <c r="D83" s="160"/>
      <c r="E83" s="161"/>
    </row>
    <row r="84" spans="1:5" ht="27.75" customHeight="1">
      <c r="A84" s="162"/>
      <c r="B84" s="163"/>
      <c r="C84" s="163"/>
      <c r="D84" s="163"/>
      <c r="E84" s="164"/>
    </row>
    <row r="85" spans="1:5" ht="12.75">
      <c r="A85" s="38"/>
      <c r="B85" s="38"/>
      <c r="C85" s="38"/>
      <c r="D85" s="38"/>
      <c r="E85" s="38"/>
    </row>
    <row r="86" spans="1:5" ht="12.75">
      <c r="A86" s="158" t="s">
        <v>8</v>
      </c>
      <c r="B86" s="158"/>
      <c r="C86" s="33">
        <f>COUNTA(A13:A74)</f>
        <v>0</v>
      </c>
      <c r="D86" s="34" t="s">
        <v>55</v>
      </c>
      <c r="E86" s="38"/>
    </row>
    <row r="87" spans="1:5" ht="12.75">
      <c r="A87" s="158" t="s">
        <v>56</v>
      </c>
      <c r="B87" s="158"/>
      <c r="C87" s="33">
        <f>COUNTIF(E13:E74,"&lt;0")</f>
        <v>0</v>
      </c>
      <c r="D87" s="35">
        <f>IF(C86=0,,C87/C86)</f>
        <v>0</v>
      </c>
      <c r="E87" s="38"/>
    </row>
    <row r="88" spans="1:5" ht="12.75">
      <c r="A88" s="158" t="s">
        <v>57</v>
      </c>
      <c r="B88" s="158"/>
      <c r="C88" s="36">
        <f>COUNTIF(D13:D74,"&lt;="&amp;B6)-C87</f>
        <v>0</v>
      </c>
      <c r="D88" s="35">
        <f>IF(C86=0,,C88/C86)</f>
        <v>0</v>
      </c>
      <c r="E88" s="38"/>
    </row>
    <row r="89" spans="1:5" ht="12.75">
      <c r="A89" s="158" t="s">
        <v>58</v>
      </c>
      <c r="B89" s="158"/>
      <c r="C89" s="33">
        <f>COUNTIF(D13:D74,"&gt;"&amp;B6)</f>
        <v>0</v>
      </c>
      <c r="D89" s="35">
        <f>IF(C86=0,,C89/C86)</f>
        <v>0</v>
      </c>
      <c r="E89" s="38"/>
    </row>
  </sheetData>
  <sheetProtection password="8DF9" sheet="1" formatCells="0" formatColumns="0" formatRows="0" insertRows="0" deleteRows="0"/>
  <protectedRanges>
    <protectedRange sqref="A18:C74" name="Intervallo2"/>
    <protectedRange sqref="A13:C17" name="Intervallo1"/>
  </protectedRanges>
  <mergeCells count="13">
    <mergeCell ref="B5:C5"/>
    <mergeCell ref="B4:C4"/>
    <mergeCell ref="A86:B86"/>
    <mergeCell ref="A87:B87"/>
    <mergeCell ref="A89:B89"/>
    <mergeCell ref="A88:B88"/>
    <mergeCell ref="A83:E84"/>
    <mergeCell ref="B6:C6"/>
    <mergeCell ref="A11:A12"/>
    <mergeCell ref="D77:E77"/>
    <mergeCell ref="D78:E78"/>
    <mergeCell ref="B7:C7"/>
    <mergeCell ref="A81:E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9"/>
  <sheetViews>
    <sheetView showZeros="0" zoomScalePageLayoutView="0" workbookViewId="0" topLeftCell="A1">
      <selection activeCell="G9" sqref="G9"/>
    </sheetView>
  </sheetViews>
  <sheetFormatPr defaultColWidth="9.140625" defaultRowHeight="12.75"/>
  <cols>
    <col min="1" max="1" width="22.7109375" style="2" customWidth="1"/>
    <col min="2" max="2" width="23.57421875" style="2" customWidth="1"/>
    <col min="3" max="3" width="21.7109375" style="2" customWidth="1"/>
    <col min="4" max="4" width="15.00390625" style="2" customWidth="1"/>
    <col min="5" max="5" width="14.421875" style="2" customWidth="1"/>
    <col min="6" max="16384" width="9.140625" style="2" customWidth="1"/>
  </cols>
  <sheetData>
    <row r="1" spans="1:5" ht="13.5" thickBot="1">
      <c r="A1" s="39" t="s">
        <v>9</v>
      </c>
      <c r="B1" s="40" t="s">
        <v>47</v>
      </c>
      <c r="C1" s="41">
        <f>Gennaio!C1</f>
        <v>2023</v>
      </c>
      <c r="D1" s="11"/>
      <c r="E1" s="12"/>
    </row>
    <row r="2" ht="13.5" thickTop="1"/>
    <row r="3" ht="13.5" thickBot="1"/>
    <row r="4" spans="1:3" s="16" customFormat="1" ht="25.5" customHeight="1">
      <c r="A4" s="48" t="s">
        <v>0</v>
      </c>
      <c r="B4" s="221" t="str">
        <f>Gennaio!$B$4</f>
        <v>ursta</v>
      </c>
      <c r="C4" s="222"/>
    </row>
    <row r="5" spans="1:3" s="16" customFormat="1" ht="25.5" customHeight="1">
      <c r="A5" s="49" t="s">
        <v>1</v>
      </c>
      <c r="B5" s="169" t="str">
        <f>Gennaio!$B$5</f>
        <v>Emissione degli ordinativi di pagamento relativi al rimborso delle spese di missione</v>
      </c>
      <c r="C5" s="170"/>
    </row>
    <row r="6" spans="1:3" s="16" customFormat="1" ht="58.5" customHeight="1" thickBot="1">
      <c r="A6" s="50" t="s">
        <v>42</v>
      </c>
      <c r="B6" s="217">
        <f>Gennaio!$B$6</f>
        <v>30</v>
      </c>
      <c r="C6" s="165"/>
    </row>
    <row r="7" spans="1:3" ht="34.5" thickBot="1">
      <c r="A7" s="51" t="s">
        <v>54</v>
      </c>
      <c r="B7" s="173">
        <f>Gennaio!B7</f>
        <v>28</v>
      </c>
      <c r="C7" s="174"/>
    </row>
    <row r="8" ht="12.75">
      <c r="B8" s="1"/>
    </row>
    <row r="9" spans="1:2" ht="12.75">
      <c r="A9" s="2" t="s">
        <v>12</v>
      </c>
      <c r="B9" s="1"/>
    </row>
    <row r="10" ht="13.5" thickBot="1">
      <c r="B10" s="1"/>
    </row>
    <row r="11" spans="1:5" ht="12.75">
      <c r="A11" s="137" t="s">
        <v>7</v>
      </c>
      <c r="B11" s="4" t="s">
        <v>3</v>
      </c>
      <c r="C11" s="5" t="s">
        <v>4</v>
      </c>
      <c r="D11" s="5" t="s">
        <v>5</v>
      </c>
      <c r="E11" s="6" t="s">
        <v>6</v>
      </c>
    </row>
    <row r="12" spans="1:5" ht="39" thickBot="1">
      <c r="A12" s="138"/>
      <c r="B12" s="8" t="s">
        <v>96</v>
      </c>
      <c r="C12" s="9" t="s">
        <v>11</v>
      </c>
      <c r="D12" s="9" t="s">
        <v>2</v>
      </c>
      <c r="E12" s="10" t="s">
        <v>97</v>
      </c>
    </row>
    <row r="13" spans="1:5" ht="19.5" customHeight="1">
      <c r="A13" s="105"/>
      <c r="B13" s="106"/>
      <c r="C13" s="106"/>
      <c r="D13" s="32">
        <f>IF(C13="","",(C13-B13))</f>
      </c>
      <c r="E13" s="37">
        <f>IF(D13="","",D13-$B$7)</f>
      </c>
    </row>
    <row r="14" spans="1:5" ht="19.5" customHeight="1">
      <c r="A14" s="105"/>
      <c r="B14" s="106"/>
      <c r="C14" s="106"/>
      <c r="D14" s="32">
        <f aca="true" t="shared" si="0" ref="D14:D74">IF(C14="","",(C14-B14))</f>
      </c>
      <c r="E14" s="37">
        <f aca="true" t="shared" si="1" ref="E14:E74">IF(D14="","",D14-$B$7)</f>
      </c>
    </row>
    <row r="15" spans="1:5" ht="19.5" customHeight="1">
      <c r="A15" s="105"/>
      <c r="B15" s="106"/>
      <c r="C15" s="106"/>
      <c r="D15" s="32">
        <f t="shared" si="0"/>
      </c>
      <c r="E15" s="37">
        <f t="shared" si="1"/>
      </c>
    </row>
    <row r="16" spans="1:5" ht="19.5" customHeight="1">
      <c r="A16" s="105"/>
      <c r="B16" s="106"/>
      <c r="C16" s="106"/>
      <c r="D16" s="32">
        <f t="shared" si="0"/>
      </c>
      <c r="E16" s="37">
        <f t="shared" si="1"/>
      </c>
    </row>
    <row r="17" spans="1:5" ht="19.5" customHeight="1">
      <c r="A17" s="105"/>
      <c r="B17" s="106"/>
      <c r="C17" s="106"/>
      <c r="D17" s="32">
        <f t="shared" si="0"/>
      </c>
      <c r="E17" s="37">
        <f t="shared" si="1"/>
      </c>
    </row>
    <row r="18" spans="1:5" ht="19.5" customHeight="1">
      <c r="A18" s="3"/>
      <c r="B18" s="7"/>
      <c r="C18" s="7"/>
      <c r="D18" s="32">
        <f t="shared" si="0"/>
      </c>
      <c r="E18" s="37">
        <f t="shared" si="1"/>
      </c>
    </row>
    <row r="19" spans="1:5" ht="19.5" customHeight="1">
      <c r="A19" s="3"/>
      <c r="B19" s="7"/>
      <c r="C19" s="7"/>
      <c r="D19" s="32">
        <f t="shared" si="0"/>
      </c>
      <c r="E19" s="37">
        <f t="shared" si="1"/>
      </c>
    </row>
    <row r="20" spans="1:5" ht="19.5" customHeight="1">
      <c r="A20" s="3"/>
      <c r="B20" s="7"/>
      <c r="C20" s="7"/>
      <c r="D20" s="32">
        <f t="shared" si="0"/>
      </c>
      <c r="E20" s="37">
        <f t="shared" si="1"/>
      </c>
    </row>
    <row r="21" spans="1:5" ht="19.5" customHeight="1">
      <c r="A21" s="3"/>
      <c r="B21" s="7"/>
      <c r="C21" s="7"/>
      <c r="D21" s="32">
        <f t="shared" si="0"/>
      </c>
      <c r="E21" s="37">
        <f t="shared" si="1"/>
      </c>
    </row>
    <row r="22" spans="1:5" ht="19.5" customHeight="1">
      <c r="A22" s="3"/>
      <c r="B22" s="7"/>
      <c r="C22" s="7"/>
      <c r="D22" s="32">
        <f t="shared" si="0"/>
      </c>
      <c r="E22" s="37">
        <f t="shared" si="1"/>
      </c>
    </row>
    <row r="23" spans="1:5" ht="19.5" customHeight="1">
      <c r="A23" s="3"/>
      <c r="B23" s="7"/>
      <c r="C23" s="7"/>
      <c r="D23" s="32">
        <f t="shared" si="0"/>
      </c>
      <c r="E23" s="37">
        <f t="shared" si="1"/>
      </c>
    </row>
    <row r="24" spans="1:5" ht="19.5" customHeight="1">
      <c r="A24" s="3"/>
      <c r="B24" s="7"/>
      <c r="C24" s="7"/>
      <c r="D24" s="32">
        <f t="shared" si="0"/>
      </c>
      <c r="E24" s="37">
        <f t="shared" si="1"/>
      </c>
    </row>
    <row r="25" spans="1:5" ht="19.5" customHeight="1">
      <c r="A25" s="3"/>
      <c r="B25" s="7"/>
      <c r="C25" s="7"/>
      <c r="D25" s="32">
        <f t="shared" si="0"/>
      </c>
      <c r="E25" s="37">
        <f t="shared" si="1"/>
      </c>
    </row>
    <row r="26" spans="1:5" ht="19.5" customHeight="1">
      <c r="A26" s="3"/>
      <c r="B26" s="7"/>
      <c r="C26" s="7"/>
      <c r="D26" s="32">
        <f t="shared" si="0"/>
      </c>
      <c r="E26" s="37">
        <f t="shared" si="1"/>
      </c>
    </row>
    <row r="27" spans="1:5" ht="19.5" customHeight="1">
      <c r="A27" s="3"/>
      <c r="B27" s="7"/>
      <c r="C27" s="7"/>
      <c r="D27" s="32">
        <f t="shared" si="0"/>
      </c>
      <c r="E27" s="37">
        <f t="shared" si="1"/>
      </c>
    </row>
    <row r="28" spans="1:5" ht="19.5" customHeight="1">
      <c r="A28" s="3"/>
      <c r="B28" s="7"/>
      <c r="C28" s="7"/>
      <c r="D28" s="32">
        <f t="shared" si="0"/>
      </c>
      <c r="E28" s="37">
        <f t="shared" si="1"/>
      </c>
    </row>
    <row r="29" spans="1:5" ht="19.5" customHeight="1">
      <c r="A29" s="3"/>
      <c r="B29" s="7"/>
      <c r="C29" s="7"/>
      <c r="D29" s="32">
        <f t="shared" si="0"/>
      </c>
      <c r="E29" s="37">
        <f t="shared" si="1"/>
      </c>
    </row>
    <row r="30" spans="1:5" ht="19.5" customHeight="1">
      <c r="A30" s="3"/>
      <c r="B30" s="7"/>
      <c r="C30" s="7"/>
      <c r="D30" s="32">
        <f t="shared" si="0"/>
      </c>
      <c r="E30" s="37">
        <f t="shared" si="1"/>
      </c>
    </row>
    <row r="31" spans="1:5" ht="19.5" customHeight="1">
      <c r="A31" s="3"/>
      <c r="B31" s="7"/>
      <c r="C31" s="7"/>
      <c r="D31" s="32">
        <f t="shared" si="0"/>
      </c>
      <c r="E31" s="37">
        <f t="shared" si="1"/>
      </c>
    </row>
    <row r="32" spans="1:5" ht="19.5" customHeight="1">
      <c r="A32" s="3"/>
      <c r="B32" s="7"/>
      <c r="C32" s="7"/>
      <c r="D32" s="32">
        <f t="shared" si="0"/>
      </c>
      <c r="E32" s="37">
        <f t="shared" si="1"/>
      </c>
    </row>
    <row r="33" spans="1:5" ht="19.5" customHeight="1">
      <c r="A33" s="3"/>
      <c r="B33" s="7"/>
      <c r="C33" s="7"/>
      <c r="D33" s="32">
        <f t="shared" si="0"/>
      </c>
      <c r="E33" s="37">
        <f t="shared" si="1"/>
      </c>
    </row>
    <row r="34" spans="1:5" ht="19.5" customHeight="1">
      <c r="A34" s="3"/>
      <c r="B34" s="7"/>
      <c r="C34" s="7"/>
      <c r="D34" s="32">
        <f t="shared" si="0"/>
      </c>
      <c r="E34" s="37">
        <f t="shared" si="1"/>
      </c>
    </row>
    <row r="35" spans="1:5" ht="19.5" customHeight="1">
      <c r="A35" s="3"/>
      <c r="B35" s="7"/>
      <c r="C35" s="7"/>
      <c r="D35" s="32">
        <f t="shared" si="0"/>
      </c>
      <c r="E35" s="37">
        <f t="shared" si="1"/>
      </c>
    </row>
    <row r="36" spans="1:5" ht="19.5" customHeight="1">
      <c r="A36" s="3"/>
      <c r="B36" s="7"/>
      <c r="C36" s="7"/>
      <c r="D36" s="32">
        <f t="shared" si="0"/>
      </c>
      <c r="E36" s="37">
        <f t="shared" si="1"/>
      </c>
    </row>
    <row r="37" spans="1:5" ht="19.5" customHeight="1">
      <c r="A37" s="3"/>
      <c r="B37" s="7"/>
      <c r="C37" s="7"/>
      <c r="D37" s="32">
        <f t="shared" si="0"/>
      </c>
      <c r="E37" s="37">
        <f t="shared" si="1"/>
      </c>
    </row>
    <row r="38" spans="1:5" ht="19.5" customHeight="1">
      <c r="A38" s="3"/>
      <c r="B38" s="7"/>
      <c r="C38" s="7"/>
      <c r="D38" s="32">
        <f t="shared" si="0"/>
      </c>
      <c r="E38" s="37">
        <f t="shared" si="1"/>
      </c>
    </row>
    <row r="39" spans="1:5" ht="19.5" customHeight="1">
      <c r="A39" s="3"/>
      <c r="B39" s="7"/>
      <c r="C39" s="7"/>
      <c r="D39" s="32">
        <f t="shared" si="0"/>
      </c>
      <c r="E39" s="37">
        <f t="shared" si="1"/>
      </c>
    </row>
    <row r="40" spans="1:5" ht="19.5" customHeight="1">
      <c r="A40" s="3"/>
      <c r="B40" s="7"/>
      <c r="C40" s="7"/>
      <c r="D40" s="32">
        <f t="shared" si="0"/>
      </c>
      <c r="E40" s="37">
        <f t="shared" si="1"/>
      </c>
    </row>
    <row r="41" spans="1:5" ht="19.5" customHeight="1">
      <c r="A41" s="3"/>
      <c r="B41" s="7"/>
      <c r="C41" s="7"/>
      <c r="D41" s="32">
        <f t="shared" si="0"/>
      </c>
      <c r="E41" s="37">
        <f t="shared" si="1"/>
      </c>
    </row>
    <row r="42" spans="1:5" ht="19.5" customHeight="1">
      <c r="A42" s="3"/>
      <c r="B42" s="7"/>
      <c r="C42" s="7"/>
      <c r="D42" s="32">
        <f t="shared" si="0"/>
      </c>
      <c r="E42" s="37">
        <f t="shared" si="1"/>
      </c>
    </row>
    <row r="43" spans="1:5" ht="19.5" customHeight="1">
      <c r="A43" s="3"/>
      <c r="B43" s="7"/>
      <c r="C43" s="7"/>
      <c r="D43" s="32">
        <f t="shared" si="0"/>
      </c>
      <c r="E43" s="37">
        <f t="shared" si="1"/>
      </c>
    </row>
    <row r="44" spans="1:5" ht="19.5" customHeight="1">
      <c r="A44" s="3"/>
      <c r="B44" s="7"/>
      <c r="C44" s="7"/>
      <c r="D44" s="32">
        <f t="shared" si="0"/>
      </c>
      <c r="E44" s="37">
        <f t="shared" si="1"/>
      </c>
    </row>
    <row r="45" spans="1:5" ht="19.5" customHeight="1">
      <c r="A45" s="3"/>
      <c r="B45" s="7"/>
      <c r="C45" s="7"/>
      <c r="D45" s="32">
        <f t="shared" si="0"/>
      </c>
      <c r="E45" s="37">
        <f t="shared" si="1"/>
      </c>
    </row>
    <row r="46" spans="1:5" ht="19.5" customHeight="1">
      <c r="A46" s="3"/>
      <c r="B46" s="7"/>
      <c r="C46" s="7"/>
      <c r="D46" s="32">
        <f t="shared" si="0"/>
      </c>
      <c r="E46" s="37">
        <f t="shared" si="1"/>
      </c>
    </row>
    <row r="47" spans="1:5" ht="19.5" customHeight="1">
      <c r="A47" s="3"/>
      <c r="B47" s="7"/>
      <c r="C47" s="7"/>
      <c r="D47" s="32">
        <f t="shared" si="0"/>
      </c>
      <c r="E47" s="37">
        <f t="shared" si="1"/>
      </c>
    </row>
    <row r="48" spans="1:5" ht="19.5" customHeight="1">
      <c r="A48" s="3"/>
      <c r="B48" s="7"/>
      <c r="C48" s="7"/>
      <c r="D48" s="32">
        <f t="shared" si="0"/>
      </c>
      <c r="E48" s="37">
        <f t="shared" si="1"/>
      </c>
    </row>
    <row r="49" spans="1:5" ht="19.5" customHeight="1">
      <c r="A49" s="3"/>
      <c r="B49" s="7"/>
      <c r="C49" s="7"/>
      <c r="D49" s="32">
        <f t="shared" si="0"/>
      </c>
      <c r="E49" s="37">
        <f t="shared" si="1"/>
      </c>
    </row>
    <row r="50" spans="1:5" ht="19.5" customHeight="1">
      <c r="A50" s="3"/>
      <c r="B50" s="7"/>
      <c r="C50" s="7"/>
      <c r="D50" s="32">
        <f t="shared" si="0"/>
      </c>
      <c r="E50" s="37">
        <f t="shared" si="1"/>
      </c>
    </row>
    <row r="51" spans="1:5" ht="19.5" customHeight="1">
      <c r="A51" s="3"/>
      <c r="B51" s="7"/>
      <c r="C51" s="7"/>
      <c r="D51" s="32">
        <f t="shared" si="0"/>
      </c>
      <c r="E51" s="37">
        <f t="shared" si="1"/>
      </c>
    </row>
    <row r="52" spans="1:5" ht="19.5" customHeight="1">
      <c r="A52" s="3"/>
      <c r="B52" s="7"/>
      <c r="C52" s="7"/>
      <c r="D52" s="32">
        <f t="shared" si="0"/>
      </c>
      <c r="E52" s="37">
        <f t="shared" si="1"/>
      </c>
    </row>
    <row r="53" spans="1:5" ht="19.5" customHeight="1">
      <c r="A53" s="3"/>
      <c r="B53" s="7"/>
      <c r="C53" s="7"/>
      <c r="D53" s="32">
        <f t="shared" si="0"/>
      </c>
      <c r="E53" s="37">
        <f t="shared" si="1"/>
      </c>
    </row>
    <row r="54" spans="1:5" ht="20.25" customHeight="1">
      <c r="A54" s="3"/>
      <c r="B54" s="7"/>
      <c r="C54" s="7"/>
      <c r="D54" s="32">
        <f t="shared" si="0"/>
      </c>
      <c r="E54" s="37">
        <f t="shared" si="1"/>
      </c>
    </row>
    <row r="55" spans="1:5" ht="21.75" customHeight="1">
      <c r="A55" s="3"/>
      <c r="B55" s="7"/>
      <c r="C55" s="7"/>
      <c r="D55" s="32">
        <f t="shared" si="0"/>
      </c>
      <c r="E55" s="37">
        <f t="shared" si="1"/>
      </c>
    </row>
    <row r="56" spans="1:5" ht="17.25" customHeight="1">
      <c r="A56" s="3"/>
      <c r="B56" s="7"/>
      <c r="C56" s="7"/>
      <c r="D56" s="32">
        <f t="shared" si="0"/>
      </c>
      <c r="E56" s="37">
        <f t="shared" si="1"/>
      </c>
    </row>
    <row r="57" spans="1:5" ht="20.25" customHeight="1">
      <c r="A57" s="3"/>
      <c r="B57" s="7"/>
      <c r="C57" s="7"/>
      <c r="D57" s="32">
        <f t="shared" si="0"/>
      </c>
      <c r="E57" s="37">
        <f t="shared" si="1"/>
      </c>
    </row>
    <row r="58" spans="1:5" ht="19.5" customHeight="1">
      <c r="A58" s="25"/>
      <c r="B58" s="26"/>
      <c r="C58" s="26"/>
      <c r="D58" s="32">
        <f t="shared" si="0"/>
      </c>
      <c r="E58" s="37">
        <f t="shared" si="1"/>
      </c>
    </row>
    <row r="59" spans="1:5" ht="25.5" customHeight="1">
      <c r="A59" s="25"/>
      <c r="B59" s="26"/>
      <c r="C59" s="26"/>
      <c r="D59" s="32">
        <f t="shared" si="0"/>
      </c>
      <c r="E59" s="37">
        <f t="shared" si="1"/>
      </c>
    </row>
    <row r="60" spans="1:5" ht="19.5" customHeight="1">
      <c r="A60" s="25"/>
      <c r="B60" s="26"/>
      <c r="C60" s="26"/>
      <c r="D60" s="32">
        <f t="shared" si="0"/>
      </c>
      <c r="E60" s="37">
        <f t="shared" si="1"/>
      </c>
    </row>
    <row r="61" spans="1:5" ht="20.25" customHeight="1">
      <c r="A61" s="25"/>
      <c r="B61" s="26"/>
      <c r="C61" s="26"/>
      <c r="D61" s="32">
        <f t="shared" si="0"/>
      </c>
      <c r="E61" s="37">
        <f t="shared" si="1"/>
      </c>
    </row>
    <row r="62" spans="1:5" ht="19.5" customHeight="1">
      <c r="A62" s="25"/>
      <c r="B62" s="26"/>
      <c r="C62" s="26"/>
      <c r="D62" s="32">
        <f t="shared" si="0"/>
      </c>
      <c r="E62" s="37">
        <f t="shared" si="1"/>
      </c>
    </row>
    <row r="63" spans="1:5" ht="25.5" customHeight="1">
      <c r="A63" s="25"/>
      <c r="B63" s="26"/>
      <c r="C63" s="26"/>
      <c r="D63" s="32">
        <f t="shared" si="0"/>
      </c>
      <c r="E63" s="37">
        <f t="shared" si="1"/>
      </c>
    </row>
    <row r="64" spans="1:5" ht="20.25" customHeight="1">
      <c r="A64" s="25"/>
      <c r="B64" s="26"/>
      <c r="C64" s="26"/>
      <c r="D64" s="32">
        <f t="shared" si="0"/>
      </c>
      <c r="E64" s="37">
        <f t="shared" si="1"/>
      </c>
    </row>
    <row r="65" spans="1:5" ht="20.25" customHeight="1">
      <c r="A65" s="25"/>
      <c r="B65" s="26"/>
      <c r="C65" s="26"/>
      <c r="D65" s="32">
        <f t="shared" si="0"/>
      </c>
      <c r="E65" s="37">
        <f t="shared" si="1"/>
      </c>
    </row>
    <row r="66" spans="1:5" ht="20.25" customHeight="1">
      <c r="A66" s="25"/>
      <c r="B66" s="26"/>
      <c r="C66" s="26"/>
      <c r="D66" s="32">
        <f t="shared" si="0"/>
      </c>
      <c r="E66" s="37">
        <f t="shared" si="1"/>
      </c>
    </row>
    <row r="67" spans="1:5" ht="20.25" customHeight="1">
      <c r="A67" s="25"/>
      <c r="B67" s="26"/>
      <c r="C67" s="26"/>
      <c r="D67" s="32">
        <f t="shared" si="0"/>
      </c>
      <c r="E67" s="37">
        <f t="shared" si="1"/>
      </c>
    </row>
    <row r="68" spans="1:5" ht="20.25" customHeight="1">
      <c r="A68" s="25"/>
      <c r="B68" s="26"/>
      <c r="C68" s="26"/>
      <c r="D68" s="32">
        <f t="shared" si="0"/>
      </c>
      <c r="E68" s="37">
        <f t="shared" si="1"/>
      </c>
    </row>
    <row r="69" spans="1:5" ht="20.25" customHeight="1">
      <c r="A69" s="25"/>
      <c r="B69" s="26"/>
      <c r="C69" s="26"/>
      <c r="D69" s="32">
        <f t="shared" si="0"/>
      </c>
      <c r="E69" s="37">
        <f t="shared" si="1"/>
      </c>
    </row>
    <row r="70" spans="1:5" ht="20.25" customHeight="1">
      <c r="A70" s="25"/>
      <c r="B70" s="26"/>
      <c r="C70" s="26"/>
      <c r="D70" s="32">
        <f t="shared" si="0"/>
      </c>
      <c r="E70" s="37">
        <f t="shared" si="1"/>
      </c>
    </row>
    <row r="71" spans="1:5" ht="20.25" customHeight="1">
      <c r="A71" s="25"/>
      <c r="B71" s="26"/>
      <c r="C71" s="26"/>
      <c r="D71" s="32">
        <f t="shared" si="0"/>
      </c>
      <c r="E71" s="37">
        <f t="shared" si="1"/>
      </c>
    </row>
    <row r="72" spans="1:5" ht="20.25" customHeight="1">
      <c r="A72" s="25"/>
      <c r="B72" s="26"/>
      <c r="C72" s="26"/>
      <c r="D72" s="32">
        <f t="shared" si="0"/>
      </c>
      <c r="E72" s="37">
        <f t="shared" si="1"/>
      </c>
    </row>
    <row r="73" spans="1:5" ht="20.25" customHeight="1">
      <c r="A73" s="25"/>
      <c r="B73" s="26"/>
      <c r="C73" s="26"/>
      <c r="D73" s="32">
        <f t="shared" si="0"/>
      </c>
      <c r="E73" s="37">
        <f t="shared" si="1"/>
      </c>
    </row>
    <row r="74" spans="1:5" ht="20.25" customHeight="1">
      <c r="A74" s="25"/>
      <c r="B74" s="26"/>
      <c r="C74" s="26"/>
      <c r="D74" s="32">
        <f t="shared" si="0"/>
      </c>
      <c r="E74" s="37">
        <f t="shared" si="1"/>
      </c>
    </row>
    <row r="75" spans="1:5" ht="20.25" customHeight="1">
      <c r="A75" s="13"/>
      <c r="B75" s="14"/>
      <c r="C75" s="14"/>
      <c r="D75" s="14"/>
      <c r="E75" s="15"/>
    </row>
    <row r="76" spans="1:5" ht="12.75">
      <c r="A76" s="13"/>
      <c r="B76" s="14"/>
      <c r="C76" s="14"/>
      <c r="D76" s="14"/>
      <c r="E76" s="15"/>
    </row>
    <row r="77" spans="1:5" ht="12.75">
      <c r="A77" s="109" t="s">
        <v>10</v>
      </c>
      <c r="B77" s="109"/>
      <c r="C77" s="110"/>
      <c r="D77" s="166" t="s">
        <v>74</v>
      </c>
      <c r="E77" s="166"/>
    </row>
    <row r="78" spans="1:5" ht="12.75">
      <c r="A78" s="107"/>
      <c r="B78" s="107"/>
      <c r="C78" s="108"/>
      <c r="D78" s="140"/>
      <c r="E78" s="140"/>
    </row>
    <row r="79" spans="1:5" ht="12.75">
      <c r="A79" s="111"/>
      <c r="B79" s="108"/>
      <c r="C79" s="108"/>
      <c r="D79" s="108"/>
      <c r="E79" s="112"/>
    </row>
    <row r="80" spans="1:5" ht="12.75">
      <c r="A80" s="13"/>
      <c r="B80" s="14"/>
      <c r="C80" s="14"/>
      <c r="D80" s="14"/>
      <c r="E80" s="15"/>
    </row>
    <row r="81" spans="1:6" ht="20.25" customHeight="1">
      <c r="A81" s="142" t="s">
        <v>113</v>
      </c>
      <c r="B81" s="143"/>
      <c r="C81" s="143"/>
      <c r="D81" s="143"/>
      <c r="E81" s="144"/>
      <c r="F81" s="21"/>
    </row>
    <row r="82" spans="1:6" ht="25.5" customHeight="1">
      <c r="A82" s="145"/>
      <c r="B82" s="146"/>
      <c r="C82" s="146"/>
      <c r="D82" s="146"/>
      <c r="E82" s="147"/>
      <c r="F82" s="21"/>
    </row>
    <row r="83" spans="1:5" ht="18" customHeight="1">
      <c r="A83" s="159" t="s">
        <v>98</v>
      </c>
      <c r="B83" s="160"/>
      <c r="C83" s="160"/>
      <c r="D83" s="160"/>
      <c r="E83" s="161"/>
    </row>
    <row r="84" spans="1:5" ht="23.25" customHeight="1">
      <c r="A84" s="162"/>
      <c r="B84" s="163"/>
      <c r="C84" s="163"/>
      <c r="D84" s="163"/>
      <c r="E84" s="164"/>
    </row>
    <row r="85" spans="1:5" ht="12.75">
      <c r="A85" s="38"/>
      <c r="B85" s="38"/>
      <c r="C85" s="38"/>
      <c r="D85" s="38"/>
      <c r="E85" s="38"/>
    </row>
    <row r="86" spans="1:5" ht="12.75">
      <c r="A86" s="158" t="s">
        <v>8</v>
      </c>
      <c r="B86" s="158"/>
      <c r="C86" s="33">
        <f>COUNTA(A13:A74)</f>
        <v>0</v>
      </c>
      <c r="D86" s="34" t="s">
        <v>55</v>
      </c>
      <c r="E86" s="38"/>
    </row>
    <row r="87" spans="1:5" ht="12.75">
      <c r="A87" s="158" t="s">
        <v>56</v>
      </c>
      <c r="B87" s="158"/>
      <c r="C87" s="33">
        <f>COUNTIF(E13:E74,"&lt;0")</f>
        <v>0</v>
      </c>
      <c r="D87" s="35">
        <f>IF(C86=0,,C87/C86)</f>
        <v>0</v>
      </c>
      <c r="E87" s="38"/>
    </row>
    <row r="88" spans="1:5" ht="12.75">
      <c r="A88" s="158" t="s">
        <v>57</v>
      </c>
      <c r="B88" s="158"/>
      <c r="C88" s="33">
        <f>COUNTIF(D12:D74,"&lt;="&amp;B6)-C87</f>
        <v>0</v>
      </c>
      <c r="D88" s="35">
        <f>IF(C86=0,,C88/C86)</f>
        <v>0</v>
      </c>
      <c r="E88" s="38"/>
    </row>
    <row r="89" spans="1:5" ht="12.75">
      <c r="A89" s="158" t="s">
        <v>58</v>
      </c>
      <c r="B89" s="158"/>
      <c r="C89" s="33">
        <f>COUNTIF(D13:D74,"&gt;"&amp;B6)</f>
        <v>0</v>
      </c>
      <c r="D89" s="35">
        <f>IF(C86=0,,C89/C86)</f>
        <v>0</v>
      </c>
      <c r="E89" s="38"/>
    </row>
  </sheetData>
  <sheetProtection password="8DF9" sheet="1" formatCells="0" formatColumns="0" formatRows="0" insertRows="0" deleteRows="0"/>
  <protectedRanges>
    <protectedRange sqref="A58:C74" name="Intervallo2"/>
    <protectedRange sqref="A13:C57" name="Intervallo1"/>
  </protectedRanges>
  <mergeCells count="13">
    <mergeCell ref="B5:C5"/>
    <mergeCell ref="B4:C4"/>
    <mergeCell ref="A86:B86"/>
    <mergeCell ref="A87:B87"/>
    <mergeCell ref="A89:B89"/>
    <mergeCell ref="A88:B88"/>
    <mergeCell ref="A83:E84"/>
    <mergeCell ref="B6:C6"/>
    <mergeCell ref="A11:A12"/>
    <mergeCell ref="D77:E77"/>
    <mergeCell ref="D78:E78"/>
    <mergeCell ref="B7:C7"/>
    <mergeCell ref="A81:E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9"/>
  <sheetViews>
    <sheetView showZeros="0" zoomScalePageLayoutView="0" workbookViewId="0" topLeftCell="A1">
      <selection activeCell="E67" sqref="E67"/>
    </sheetView>
  </sheetViews>
  <sheetFormatPr defaultColWidth="9.140625" defaultRowHeight="12.75"/>
  <cols>
    <col min="1" max="1" width="23.00390625" style="2" customWidth="1"/>
    <col min="2" max="2" width="23.140625" style="2" customWidth="1"/>
    <col min="3" max="3" width="21.7109375" style="2" customWidth="1"/>
    <col min="4" max="4" width="15.7109375" style="2" customWidth="1"/>
    <col min="5" max="5" width="14.421875" style="2" customWidth="1"/>
    <col min="6" max="16384" width="9.140625" style="2" customWidth="1"/>
  </cols>
  <sheetData>
    <row r="1" spans="1:5" ht="13.5" thickBot="1">
      <c r="A1" s="223" t="s">
        <v>9</v>
      </c>
      <c r="B1" s="224" t="s">
        <v>48</v>
      </c>
      <c r="C1" s="225">
        <f>Gennaio!C1</f>
        <v>2023</v>
      </c>
      <c r="D1" s="226"/>
      <c r="E1" s="227"/>
    </row>
    <row r="2" spans="1:5" ht="13.5" thickTop="1">
      <c r="A2" s="38"/>
      <c r="B2" s="38"/>
      <c r="C2" s="38"/>
      <c r="D2" s="38"/>
      <c r="E2" s="38"/>
    </row>
    <row r="3" spans="1:5" ht="13.5" thickBot="1">
      <c r="A3" s="38"/>
      <c r="B3" s="38"/>
      <c r="C3" s="38"/>
      <c r="D3" s="38"/>
      <c r="E3" s="38"/>
    </row>
    <row r="4" spans="1:5" s="16" customFormat="1" ht="32.25" customHeight="1">
      <c r="A4" s="44" t="s">
        <v>0</v>
      </c>
      <c r="B4" s="221" t="str">
        <f>Gennaio!$B$4</f>
        <v>ursta</v>
      </c>
      <c r="C4" s="222"/>
      <c r="D4" s="228"/>
      <c r="E4" s="228"/>
    </row>
    <row r="5" spans="1:5" s="16" customFormat="1" ht="32.25" customHeight="1">
      <c r="A5" s="45" t="s">
        <v>1</v>
      </c>
      <c r="B5" s="169" t="str">
        <f>Gennaio!$B$5</f>
        <v>Emissione degli ordinativi di pagamento relativi al rimborso delle spese di missione</v>
      </c>
      <c r="C5" s="170"/>
      <c r="D5" s="228"/>
      <c r="E5" s="228"/>
    </row>
    <row r="6" spans="1:5" s="16" customFormat="1" ht="62.25" customHeight="1" thickBot="1">
      <c r="A6" s="229" t="s">
        <v>42</v>
      </c>
      <c r="B6" s="217">
        <f>Gennaio!$B$6</f>
        <v>30</v>
      </c>
      <c r="C6" s="165"/>
      <c r="D6" s="228"/>
      <c r="E6" s="228"/>
    </row>
    <row r="7" spans="1:5" ht="34.5" thickBot="1">
      <c r="A7" s="230" t="s">
        <v>53</v>
      </c>
      <c r="B7" s="173">
        <f>Gennaio!B7</f>
        <v>28</v>
      </c>
      <c r="C7" s="174"/>
      <c r="D7" s="38"/>
      <c r="E7" s="38"/>
    </row>
    <row r="8" spans="1:5" ht="12.75">
      <c r="A8" s="38"/>
      <c r="B8" s="231"/>
      <c r="C8" s="38"/>
      <c r="D8" s="38"/>
      <c r="E8" s="38"/>
    </row>
    <row r="9" spans="1:5" ht="12.75">
      <c r="A9" s="38" t="s">
        <v>12</v>
      </c>
      <c r="B9" s="231"/>
      <c r="C9" s="38"/>
      <c r="D9" s="38"/>
      <c r="E9" s="38"/>
    </row>
    <row r="10" spans="1:5" ht="13.5" thickBot="1">
      <c r="A10" s="38"/>
      <c r="B10" s="231"/>
      <c r="C10" s="38"/>
      <c r="D10" s="38"/>
      <c r="E10" s="38"/>
    </row>
    <row r="11" spans="1:5" ht="12.75">
      <c r="A11" s="232" t="s">
        <v>7</v>
      </c>
      <c r="B11" s="233" t="s">
        <v>3</v>
      </c>
      <c r="C11" s="234" t="s">
        <v>4</v>
      </c>
      <c r="D11" s="234" t="s">
        <v>5</v>
      </c>
      <c r="E11" s="235" t="s">
        <v>6</v>
      </c>
    </row>
    <row r="12" spans="1:5" ht="39" thickBot="1">
      <c r="A12" s="236"/>
      <c r="B12" s="237" t="s">
        <v>96</v>
      </c>
      <c r="C12" s="238" t="s">
        <v>11</v>
      </c>
      <c r="D12" s="238" t="s">
        <v>2</v>
      </c>
      <c r="E12" s="239" t="s">
        <v>97</v>
      </c>
    </row>
    <row r="13" spans="1:5" ht="19.5" customHeight="1">
      <c r="A13" s="23"/>
      <c r="B13" s="24"/>
      <c r="C13" s="24"/>
      <c r="D13" s="32">
        <f>IF(C13="","",(C13-B13))</f>
      </c>
      <c r="E13" s="37">
        <f>IF(D13="","",D13-$B$7)</f>
      </c>
    </row>
    <row r="14" spans="1:5" ht="19.5" customHeight="1">
      <c r="A14" s="23"/>
      <c r="B14" s="24"/>
      <c r="C14" s="24"/>
      <c r="D14" s="32">
        <f aca="true" t="shared" si="0" ref="D14:D74">IF(C14="","",(C14-B14))</f>
      </c>
      <c r="E14" s="37">
        <f aca="true" t="shared" si="1" ref="E14:E74">IF(D14="","",D14-$B$7)</f>
      </c>
    </row>
    <row r="15" spans="1:5" ht="19.5" customHeight="1">
      <c r="A15" s="23"/>
      <c r="B15" s="24"/>
      <c r="C15" s="24"/>
      <c r="D15" s="32">
        <f t="shared" si="0"/>
      </c>
      <c r="E15" s="37">
        <f t="shared" si="1"/>
      </c>
    </row>
    <row r="16" spans="1:5" ht="19.5" customHeight="1">
      <c r="A16" s="23"/>
      <c r="B16" s="24"/>
      <c r="C16" s="24"/>
      <c r="D16" s="32">
        <f t="shared" si="0"/>
      </c>
      <c r="E16" s="37">
        <f t="shared" si="1"/>
      </c>
    </row>
    <row r="17" spans="1:5" ht="19.5" customHeight="1">
      <c r="A17" s="23"/>
      <c r="B17" s="24"/>
      <c r="C17" s="24"/>
      <c r="D17" s="32">
        <f t="shared" si="0"/>
      </c>
      <c r="E17" s="37">
        <f t="shared" si="1"/>
      </c>
    </row>
    <row r="18" spans="1:5" ht="19.5" customHeight="1">
      <c r="A18" s="23"/>
      <c r="B18" s="24"/>
      <c r="C18" s="24"/>
      <c r="D18" s="32">
        <f t="shared" si="0"/>
      </c>
      <c r="E18" s="37">
        <f t="shared" si="1"/>
      </c>
    </row>
    <row r="19" spans="1:5" ht="19.5" customHeight="1">
      <c r="A19" s="23"/>
      <c r="B19" s="24"/>
      <c r="C19" s="24"/>
      <c r="D19" s="32">
        <f t="shared" si="0"/>
      </c>
      <c r="E19" s="37">
        <f t="shared" si="1"/>
      </c>
    </row>
    <row r="20" spans="1:5" ht="19.5" customHeight="1">
      <c r="A20" s="23"/>
      <c r="B20" s="24"/>
      <c r="C20" s="24"/>
      <c r="D20" s="32">
        <f t="shared" si="0"/>
      </c>
      <c r="E20" s="37">
        <f t="shared" si="1"/>
      </c>
    </row>
    <row r="21" spans="1:5" ht="19.5" customHeight="1">
      <c r="A21" s="23"/>
      <c r="B21" s="24"/>
      <c r="C21" s="24"/>
      <c r="D21" s="32">
        <f t="shared" si="0"/>
      </c>
      <c r="E21" s="37">
        <f t="shared" si="1"/>
      </c>
    </row>
    <row r="22" spans="1:5" ht="19.5" customHeight="1">
      <c r="A22" s="23"/>
      <c r="B22" s="24"/>
      <c r="C22" s="24"/>
      <c r="D22" s="32">
        <f t="shared" si="0"/>
      </c>
      <c r="E22" s="37">
        <f t="shared" si="1"/>
      </c>
    </row>
    <row r="23" spans="1:5" ht="19.5" customHeight="1">
      <c r="A23" s="23"/>
      <c r="B23" s="24"/>
      <c r="C23" s="24"/>
      <c r="D23" s="32">
        <f t="shared" si="0"/>
      </c>
      <c r="E23" s="37">
        <f t="shared" si="1"/>
      </c>
    </row>
    <row r="24" spans="1:5" ht="19.5" customHeight="1">
      <c r="A24" s="23"/>
      <c r="B24" s="24"/>
      <c r="C24" s="24"/>
      <c r="D24" s="32">
        <f t="shared" si="0"/>
      </c>
      <c r="E24" s="37">
        <f t="shared" si="1"/>
      </c>
    </row>
    <row r="25" spans="1:5" ht="19.5" customHeight="1">
      <c r="A25" s="23"/>
      <c r="B25" s="24"/>
      <c r="C25" s="24"/>
      <c r="D25" s="32">
        <f t="shared" si="0"/>
      </c>
      <c r="E25" s="37">
        <f t="shared" si="1"/>
      </c>
    </row>
    <row r="26" spans="1:5" ht="19.5" customHeight="1">
      <c r="A26" s="23"/>
      <c r="B26" s="24"/>
      <c r="C26" s="24"/>
      <c r="D26" s="32">
        <f t="shared" si="0"/>
      </c>
      <c r="E26" s="37">
        <f t="shared" si="1"/>
      </c>
    </row>
    <row r="27" spans="1:5" ht="19.5" customHeight="1">
      <c r="A27" s="23"/>
      <c r="B27" s="24"/>
      <c r="C27" s="24"/>
      <c r="D27" s="32">
        <f t="shared" si="0"/>
      </c>
      <c r="E27" s="37">
        <f t="shared" si="1"/>
      </c>
    </row>
    <row r="28" spans="1:5" ht="19.5" customHeight="1">
      <c r="A28" s="23"/>
      <c r="B28" s="24"/>
      <c r="C28" s="24"/>
      <c r="D28" s="32">
        <f t="shared" si="0"/>
      </c>
      <c r="E28" s="37">
        <f t="shared" si="1"/>
      </c>
    </row>
    <row r="29" spans="1:5" ht="19.5" customHeight="1">
      <c r="A29" s="23"/>
      <c r="B29" s="24"/>
      <c r="C29" s="24"/>
      <c r="D29" s="32">
        <f t="shared" si="0"/>
      </c>
      <c r="E29" s="37">
        <f t="shared" si="1"/>
      </c>
    </row>
    <row r="30" spans="1:5" ht="19.5" customHeight="1">
      <c r="A30" s="23"/>
      <c r="B30" s="24"/>
      <c r="C30" s="24"/>
      <c r="D30" s="32">
        <f t="shared" si="0"/>
      </c>
      <c r="E30" s="37">
        <f t="shared" si="1"/>
      </c>
    </row>
    <row r="31" spans="1:5" ht="19.5" customHeight="1">
      <c r="A31" s="23"/>
      <c r="B31" s="24"/>
      <c r="C31" s="24"/>
      <c r="D31" s="32">
        <f t="shared" si="0"/>
      </c>
      <c r="E31" s="37">
        <f t="shared" si="1"/>
      </c>
    </row>
    <row r="32" spans="1:5" ht="19.5" customHeight="1">
      <c r="A32" s="23"/>
      <c r="B32" s="24"/>
      <c r="C32" s="24"/>
      <c r="D32" s="32">
        <f t="shared" si="0"/>
      </c>
      <c r="E32" s="37">
        <f t="shared" si="1"/>
      </c>
    </row>
    <row r="33" spans="1:5" ht="19.5" customHeight="1">
      <c r="A33" s="23"/>
      <c r="B33" s="24"/>
      <c r="C33" s="24"/>
      <c r="D33" s="32">
        <f t="shared" si="0"/>
      </c>
      <c r="E33" s="37">
        <f t="shared" si="1"/>
      </c>
    </row>
    <row r="34" spans="1:5" ht="19.5" customHeight="1">
      <c r="A34" s="23"/>
      <c r="B34" s="24"/>
      <c r="C34" s="24"/>
      <c r="D34" s="32">
        <f t="shared" si="0"/>
      </c>
      <c r="E34" s="37">
        <f t="shared" si="1"/>
      </c>
    </row>
    <row r="35" spans="1:5" ht="19.5" customHeight="1">
      <c r="A35" s="23"/>
      <c r="B35" s="24"/>
      <c r="C35" s="24"/>
      <c r="D35" s="32">
        <f t="shared" si="0"/>
      </c>
      <c r="E35" s="37">
        <f t="shared" si="1"/>
      </c>
    </row>
    <row r="36" spans="1:5" ht="19.5" customHeight="1">
      <c r="A36" s="23"/>
      <c r="B36" s="24"/>
      <c r="C36" s="24"/>
      <c r="D36" s="32">
        <f t="shared" si="0"/>
      </c>
      <c r="E36" s="37">
        <f t="shared" si="1"/>
      </c>
    </row>
    <row r="37" spans="1:5" ht="19.5" customHeight="1">
      <c r="A37" s="23"/>
      <c r="B37" s="24"/>
      <c r="C37" s="24"/>
      <c r="D37" s="32">
        <f t="shared" si="0"/>
      </c>
      <c r="E37" s="37">
        <f t="shared" si="1"/>
      </c>
    </row>
    <row r="38" spans="1:5" ht="19.5" customHeight="1">
      <c r="A38" s="23"/>
      <c r="B38" s="24"/>
      <c r="C38" s="24"/>
      <c r="D38" s="32">
        <f t="shared" si="0"/>
      </c>
      <c r="E38" s="37">
        <f t="shared" si="1"/>
      </c>
    </row>
    <row r="39" spans="1:5" ht="19.5" customHeight="1">
      <c r="A39" s="23"/>
      <c r="B39" s="24"/>
      <c r="C39" s="24"/>
      <c r="D39" s="32">
        <f t="shared" si="0"/>
      </c>
      <c r="E39" s="37">
        <f t="shared" si="1"/>
      </c>
    </row>
    <row r="40" spans="1:5" ht="19.5" customHeight="1">
      <c r="A40" s="23"/>
      <c r="B40" s="24"/>
      <c r="C40" s="24"/>
      <c r="D40" s="32">
        <f t="shared" si="0"/>
      </c>
      <c r="E40" s="37">
        <f t="shared" si="1"/>
      </c>
    </row>
    <row r="41" spans="1:5" ht="19.5" customHeight="1">
      <c r="A41" s="23"/>
      <c r="B41" s="24"/>
      <c r="C41" s="24"/>
      <c r="D41" s="32">
        <f t="shared" si="0"/>
      </c>
      <c r="E41" s="37">
        <f t="shared" si="1"/>
      </c>
    </row>
    <row r="42" spans="1:5" ht="19.5" customHeight="1">
      <c r="A42" s="23"/>
      <c r="B42" s="24"/>
      <c r="C42" s="24"/>
      <c r="D42" s="32">
        <f t="shared" si="0"/>
      </c>
      <c r="E42" s="37">
        <f t="shared" si="1"/>
      </c>
    </row>
    <row r="43" spans="1:5" ht="19.5" customHeight="1">
      <c r="A43" s="23"/>
      <c r="B43" s="24"/>
      <c r="C43" s="24"/>
      <c r="D43" s="32">
        <f t="shared" si="0"/>
      </c>
      <c r="E43" s="37">
        <f t="shared" si="1"/>
      </c>
    </row>
    <row r="44" spans="1:5" ht="19.5" customHeight="1">
      <c r="A44" s="23"/>
      <c r="B44" s="24"/>
      <c r="C44" s="24"/>
      <c r="D44" s="32">
        <f t="shared" si="0"/>
      </c>
      <c r="E44" s="37">
        <f t="shared" si="1"/>
      </c>
    </row>
    <row r="45" spans="1:5" ht="19.5" customHeight="1">
      <c r="A45" s="23"/>
      <c r="B45" s="24"/>
      <c r="C45" s="24"/>
      <c r="D45" s="32">
        <f t="shared" si="0"/>
      </c>
      <c r="E45" s="37">
        <f t="shared" si="1"/>
      </c>
    </row>
    <row r="46" spans="1:5" ht="19.5" customHeight="1">
      <c r="A46" s="23"/>
      <c r="B46" s="24"/>
      <c r="C46" s="24"/>
      <c r="D46" s="32">
        <f t="shared" si="0"/>
      </c>
      <c r="E46" s="37">
        <f t="shared" si="1"/>
      </c>
    </row>
    <row r="47" spans="1:5" ht="19.5" customHeight="1">
      <c r="A47" s="23"/>
      <c r="B47" s="24"/>
      <c r="C47" s="24"/>
      <c r="D47" s="32">
        <f t="shared" si="0"/>
      </c>
      <c r="E47" s="37">
        <f t="shared" si="1"/>
      </c>
    </row>
    <row r="48" spans="1:5" ht="19.5" customHeight="1">
      <c r="A48" s="23"/>
      <c r="B48" s="24"/>
      <c r="C48" s="24"/>
      <c r="D48" s="32">
        <f t="shared" si="0"/>
      </c>
      <c r="E48" s="37">
        <f t="shared" si="1"/>
      </c>
    </row>
    <row r="49" spans="1:5" ht="19.5" customHeight="1">
      <c r="A49" s="23"/>
      <c r="B49" s="24"/>
      <c r="C49" s="24"/>
      <c r="D49" s="32">
        <f t="shared" si="0"/>
      </c>
      <c r="E49" s="37">
        <f t="shared" si="1"/>
      </c>
    </row>
    <row r="50" spans="1:5" ht="19.5" customHeight="1">
      <c r="A50" s="23"/>
      <c r="B50" s="24"/>
      <c r="C50" s="24"/>
      <c r="D50" s="32">
        <f t="shared" si="0"/>
      </c>
      <c r="E50" s="37">
        <f t="shared" si="1"/>
      </c>
    </row>
    <row r="51" spans="1:5" ht="19.5" customHeight="1">
      <c r="A51" s="23"/>
      <c r="B51" s="24"/>
      <c r="C51" s="24"/>
      <c r="D51" s="32">
        <f t="shared" si="0"/>
      </c>
      <c r="E51" s="37">
        <f t="shared" si="1"/>
      </c>
    </row>
    <row r="52" spans="1:5" ht="19.5" customHeight="1">
      <c r="A52" s="23"/>
      <c r="B52" s="24"/>
      <c r="C52" s="24"/>
      <c r="D52" s="32">
        <f t="shared" si="0"/>
      </c>
      <c r="E52" s="37">
        <f t="shared" si="1"/>
      </c>
    </row>
    <row r="53" spans="1:5" ht="19.5" customHeight="1">
      <c r="A53" s="23"/>
      <c r="B53" s="24"/>
      <c r="C53" s="24"/>
      <c r="D53" s="32">
        <f t="shared" si="0"/>
      </c>
      <c r="E53" s="37">
        <f t="shared" si="1"/>
      </c>
    </row>
    <row r="54" spans="1:5" ht="20.25" customHeight="1">
      <c r="A54" s="25"/>
      <c r="B54" s="26"/>
      <c r="C54" s="26"/>
      <c r="D54" s="32">
        <f t="shared" si="0"/>
      </c>
      <c r="E54" s="37">
        <f t="shared" si="1"/>
      </c>
    </row>
    <row r="55" spans="1:5" ht="21.75" customHeight="1">
      <c r="A55" s="25"/>
      <c r="B55" s="26"/>
      <c r="C55" s="26"/>
      <c r="D55" s="32">
        <f t="shared" si="0"/>
      </c>
      <c r="E55" s="37">
        <f t="shared" si="1"/>
      </c>
    </row>
    <row r="56" spans="1:5" ht="17.25" customHeight="1">
      <c r="A56" s="25"/>
      <c r="B56" s="26"/>
      <c r="C56" s="26"/>
      <c r="D56" s="32">
        <f t="shared" si="0"/>
      </c>
      <c r="E56" s="37">
        <f t="shared" si="1"/>
      </c>
    </row>
    <row r="57" spans="1:5" ht="20.25" customHeight="1">
      <c r="A57" s="25"/>
      <c r="B57" s="26"/>
      <c r="C57" s="26"/>
      <c r="D57" s="32">
        <f t="shared" si="0"/>
      </c>
      <c r="E57" s="37">
        <f t="shared" si="1"/>
      </c>
    </row>
    <row r="58" spans="1:5" ht="19.5" customHeight="1">
      <c r="A58" s="25"/>
      <c r="B58" s="26"/>
      <c r="C58" s="26"/>
      <c r="D58" s="32">
        <f t="shared" si="0"/>
      </c>
      <c r="E58" s="37">
        <f t="shared" si="1"/>
      </c>
    </row>
    <row r="59" spans="1:5" ht="25.5" customHeight="1">
      <c r="A59" s="25"/>
      <c r="B59" s="26"/>
      <c r="C59" s="26"/>
      <c r="D59" s="32">
        <f t="shared" si="0"/>
      </c>
      <c r="E59" s="37">
        <f t="shared" si="1"/>
      </c>
    </row>
    <row r="60" spans="1:5" ht="19.5" customHeight="1">
      <c r="A60" s="25"/>
      <c r="B60" s="26"/>
      <c r="C60" s="26"/>
      <c r="D60" s="32">
        <f t="shared" si="0"/>
      </c>
      <c r="E60" s="37">
        <f t="shared" si="1"/>
      </c>
    </row>
    <row r="61" spans="1:5" ht="20.25" customHeight="1">
      <c r="A61" s="25"/>
      <c r="B61" s="26"/>
      <c r="C61" s="26"/>
      <c r="D61" s="32">
        <f t="shared" si="0"/>
      </c>
      <c r="E61" s="37">
        <f t="shared" si="1"/>
      </c>
    </row>
    <row r="62" spans="1:5" ht="19.5" customHeight="1">
      <c r="A62" s="25"/>
      <c r="B62" s="26"/>
      <c r="C62" s="26"/>
      <c r="D62" s="32">
        <f t="shared" si="0"/>
      </c>
      <c r="E62" s="37">
        <f t="shared" si="1"/>
      </c>
    </row>
    <row r="63" spans="1:5" ht="18.75" customHeight="1">
      <c r="A63" s="25"/>
      <c r="B63" s="26"/>
      <c r="C63" s="26"/>
      <c r="D63" s="32">
        <f t="shared" si="0"/>
      </c>
      <c r="E63" s="37">
        <f t="shared" si="1"/>
      </c>
    </row>
    <row r="64" spans="1:5" ht="18.75" customHeight="1">
      <c r="A64" s="25"/>
      <c r="B64" s="26"/>
      <c r="C64" s="26"/>
      <c r="D64" s="32">
        <f t="shared" si="0"/>
      </c>
      <c r="E64" s="37">
        <f t="shared" si="1"/>
      </c>
    </row>
    <row r="65" spans="1:5" ht="18.75" customHeight="1">
      <c r="A65" s="25"/>
      <c r="B65" s="26"/>
      <c r="C65" s="26"/>
      <c r="D65" s="32">
        <f t="shared" si="0"/>
      </c>
      <c r="E65" s="37">
        <f t="shared" si="1"/>
      </c>
    </row>
    <row r="66" spans="1:5" ht="18.75" customHeight="1">
      <c r="A66" s="25"/>
      <c r="B66" s="26"/>
      <c r="C66" s="26"/>
      <c r="D66" s="32">
        <f t="shared" si="0"/>
      </c>
      <c r="E66" s="37">
        <f t="shared" si="1"/>
      </c>
    </row>
    <row r="67" spans="1:5" ht="18.75" customHeight="1">
      <c r="A67" s="25"/>
      <c r="B67" s="26"/>
      <c r="C67" s="26"/>
      <c r="D67" s="32">
        <f t="shared" si="0"/>
      </c>
      <c r="E67" s="37">
        <f t="shared" si="1"/>
      </c>
    </row>
    <row r="68" spans="1:5" ht="18.75" customHeight="1">
      <c r="A68" s="25"/>
      <c r="B68" s="26"/>
      <c r="C68" s="26"/>
      <c r="D68" s="32">
        <f t="shared" si="0"/>
      </c>
      <c r="E68" s="37">
        <f t="shared" si="1"/>
      </c>
    </row>
    <row r="69" spans="1:5" ht="18.75" customHeight="1">
      <c r="A69" s="25"/>
      <c r="B69" s="26"/>
      <c r="C69" s="26"/>
      <c r="D69" s="32">
        <f t="shared" si="0"/>
      </c>
      <c r="E69" s="37">
        <f t="shared" si="1"/>
      </c>
    </row>
    <row r="70" spans="1:5" ht="18.75" customHeight="1">
      <c r="A70" s="25"/>
      <c r="B70" s="26"/>
      <c r="C70" s="26"/>
      <c r="D70" s="32">
        <f t="shared" si="0"/>
      </c>
      <c r="E70" s="37">
        <f t="shared" si="1"/>
      </c>
    </row>
    <row r="71" spans="1:5" ht="18.75" customHeight="1">
      <c r="A71" s="25"/>
      <c r="B71" s="26"/>
      <c r="C71" s="26"/>
      <c r="D71" s="32">
        <f t="shared" si="0"/>
      </c>
      <c r="E71" s="37">
        <f t="shared" si="1"/>
      </c>
    </row>
    <row r="72" spans="1:5" ht="18.75" customHeight="1">
      <c r="A72" s="25"/>
      <c r="B72" s="26"/>
      <c r="C72" s="26"/>
      <c r="D72" s="32">
        <f t="shared" si="0"/>
      </c>
      <c r="E72" s="37">
        <f t="shared" si="1"/>
      </c>
    </row>
    <row r="73" spans="1:5" ht="18.75" customHeight="1">
      <c r="A73" s="25"/>
      <c r="B73" s="26"/>
      <c r="C73" s="26"/>
      <c r="D73" s="32">
        <f t="shared" si="0"/>
      </c>
      <c r="E73" s="37">
        <f t="shared" si="1"/>
      </c>
    </row>
    <row r="74" spans="1:5" ht="18.75" customHeight="1">
      <c r="A74" s="25"/>
      <c r="B74" s="26"/>
      <c r="C74" s="26"/>
      <c r="D74" s="32">
        <f t="shared" si="0"/>
      </c>
      <c r="E74" s="37">
        <f t="shared" si="1"/>
      </c>
    </row>
    <row r="75" spans="1:5" ht="12.75">
      <c r="A75" s="13"/>
      <c r="B75" s="14"/>
      <c r="C75" s="14"/>
      <c r="D75" s="14"/>
      <c r="E75" s="15"/>
    </row>
    <row r="76" spans="1:5" ht="12.75">
      <c r="A76" s="13"/>
      <c r="B76" s="14"/>
      <c r="C76" s="14"/>
      <c r="D76" s="14"/>
      <c r="E76" s="15"/>
    </row>
    <row r="77" spans="1:5" ht="12.75">
      <c r="A77" s="109" t="s">
        <v>10</v>
      </c>
      <c r="B77" s="109"/>
      <c r="C77" s="110"/>
      <c r="D77" s="166" t="s">
        <v>74</v>
      </c>
      <c r="E77" s="166"/>
    </row>
    <row r="78" spans="1:5" ht="12.75">
      <c r="A78" s="107"/>
      <c r="B78" s="107"/>
      <c r="C78" s="108"/>
      <c r="D78" s="140"/>
      <c r="E78" s="140"/>
    </row>
    <row r="79" spans="1:5" ht="12.75">
      <c r="A79" s="111"/>
      <c r="B79" s="108"/>
      <c r="C79" s="108"/>
      <c r="D79" s="108"/>
      <c r="E79" s="112"/>
    </row>
    <row r="80" spans="1:5" ht="12.75">
      <c r="A80" s="13"/>
      <c r="B80" s="14"/>
      <c r="C80" s="14"/>
      <c r="D80" s="14"/>
      <c r="E80" s="15"/>
    </row>
    <row r="81" spans="1:6" ht="20.25" customHeight="1">
      <c r="A81" s="142" t="s">
        <v>113</v>
      </c>
      <c r="B81" s="143"/>
      <c r="C81" s="143"/>
      <c r="D81" s="143"/>
      <c r="E81" s="144"/>
      <c r="F81" s="21"/>
    </row>
    <row r="82" spans="1:6" ht="25.5" customHeight="1">
      <c r="A82" s="145"/>
      <c r="B82" s="146"/>
      <c r="C82" s="146"/>
      <c r="D82" s="146"/>
      <c r="E82" s="147"/>
      <c r="F82" s="21"/>
    </row>
    <row r="83" spans="1:5" ht="12.75">
      <c r="A83" s="159" t="s">
        <v>98</v>
      </c>
      <c r="B83" s="160"/>
      <c r="C83" s="160"/>
      <c r="D83" s="160"/>
      <c r="E83" s="161"/>
    </row>
    <row r="84" spans="1:5" ht="28.5" customHeight="1">
      <c r="A84" s="162"/>
      <c r="B84" s="163"/>
      <c r="C84" s="163"/>
      <c r="D84" s="163"/>
      <c r="E84" s="164"/>
    </row>
    <row r="85" spans="1:5" ht="12.75">
      <c r="A85" s="38"/>
      <c r="B85" s="38"/>
      <c r="C85" s="38"/>
      <c r="D85" s="38"/>
      <c r="E85" s="38"/>
    </row>
    <row r="86" spans="1:5" ht="12.75">
      <c r="A86" s="158" t="s">
        <v>8</v>
      </c>
      <c r="B86" s="158"/>
      <c r="C86" s="33">
        <f>COUNTA(A13:A74)</f>
        <v>0</v>
      </c>
      <c r="D86" s="34" t="s">
        <v>55</v>
      </c>
      <c r="E86" s="38"/>
    </row>
    <row r="87" spans="1:5" ht="12.75">
      <c r="A87" s="158" t="s">
        <v>56</v>
      </c>
      <c r="B87" s="158"/>
      <c r="C87" s="33">
        <f>COUNTIF(E13:E74,"&lt;0")</f>
        <v>0</v>
      </c>
      <c r="D87" s="35">
        <f>IF(C86=0,,C87/C86)</f>
        <v>0</v>
      </c>
      <c r="E87" s="38"/>
    </row>
    <row r="88" spans="1:5" ht="12.75">
      <c r="A88" s="158" t="s">
        <v>57</v>
      </c>
      <c r="B88" s="158"/>
      <c r="C88" s="36">
        <f>COUNTIF(D13:D74,"&lt;="&amp;B6)-C87</f>
        <v>0</v>
      </c>
      <c r="D88" s="35">
        <f>IF(C86=0,,C88/C86)</f>
        <v>0</v>
      </c>
      <c r="E88" s="38"/>
    </row>
    <row r="89" spans="1:5" ht="12.75">
      <c r="A89" s="158" t="s">
        <v>58</v>
      </c>
      <c r="B89" s="158"/>
      <c r="C89" s="33">
        <f>COUNTIF(D13:D74,"&gt;"&amp;B6)</f>
        <v>0</v>
      </c>
      <c r="D89" s="35">
        <f>IF(C86=0,,C89/C86)</f>
        <v>0</v>
      </c>
      <c r="E89" s="38"/>
    </row>
  </sheetData>
  <sheetProtection password="8DF9" sheet="1" formatCells="0" formatColumns="0" formatRows="0" insertRows="0" deleteRows="0"/>
  <protectedRanges>
    <protectedRange sqref="A13:C74" name="Intervallo2"/>
  </protectedRanges>
  <mergeCells count="13">
    <mergeCell ref="B5:C5"/>
    <mergeCell ref="B4:C4"/>
    <mergeCell ref="A86:B86"/>
    <mergeCell ref="A87:B87"/>
    <mergeCell ref="A89:B89"/>
    <mergeCell ref="A88:B88"/>
    <mergeCell ref="A83:E84"/>
    <mergeCell ref="B6:C6"/>
    <mergeCell ref="A11:A12"/>
    <mergeCell ref="D77:E77"/>
    <mergeCell ref="D78:E78"/>
    <mergeCell ref="B7:C7"/>
    <mergeCell ref="A81:E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showZeros="0" zoomScalePageLayoutView="0" workbookViewId="0" topLeftCell="A1">
      <selection activeCell="A81" sqref="A81:E91"/>
    </sheetView>
  </sheetViews>
  <sheetFormatPr defaultColWidth="9.140625" defaultRowHeight="12.75"/>
  <cols>
    <col min="1" max="1" width="23.7109375" style="2" customWidth="1"/>
    <col min="2" max="3" width="21.7109375" style="2" customWidth="1"/>
    <col min="4" max="4" width="15.7109375" style="2" customWidth="1"/>
    <col min="5" max="5" width="14.421875" style="2" customWidth="1"/>
    <col min="6" max="16384" width="9.140625" style="2" customWidth="1"/>
  </cols>
  <sheetData>
    <row r="1" spans="1:5" ht="13.5" thickBot="1">
      <c r="A1" s="39" t="s">
        <v>9</v>
      </c>
      <c r="B1" s="40" t="s">
        <v>49</v>
      </c>
      <c r="C1" s="41">
        <f>Gennaio!C1</f>
        <v>2023</v>
      </c>
      <c r="D1" s="11"/>
      <c r="E1" s="12"/>
    </row>
    <row r="2" ht="13.5" thickTop="1"/>
    <row r="3" ht="13.5" thickBot="1"/>
    <row r="4" spans="1:3" s="30" customFormat="1" ht="32.25" customHeight="1">
      <c r="A4" s="29" t="s">
        <v>0</v>
      </c>
      <c r="B4" s="177" t="str">
        <f>Gennaio!$B$4</f>
        <v>ursta</v>
      </c>
      <c r="C4" s="178"/>
    </row>
    <row r="5" spans="1:3" s="30" customFormat="1" ht="32.25" customHeight="1">
      <c r="A5" s="31" t="s">
        <v>1</v>
      </c>
      <c r="B5" s="175" t="str">
        <f>Gennaio!$B$5</f>
        <v>Emissione degli ordinativi di pagamento relativi al rimborso delle spese di missione</v>
      </c>
      <c r="C5" s="176"/>
    </row>
    <row r="6" spans="1:3" s="16" customFormat="1" ht="57" customHeight="1" thickBot="1">
      <c r="A6" s="20" t="s">
        <v>42</v>
      </c>
      <c r="B6" s="240">
        <f>Gennaio!$B$6</f>
        <v>30</v>
      </c>
      <c r="C6" s="181"/>
    </row>
    <row r="7" spans="1:3" ht="23.25" thickBot="1">
      <c r="A7" s="22" t="s">
        <v>53</v>
      </c>
      <c r="B7" s="182">
        <f>Gennaio!B7</f>
        <v>28</v>
      </c>
      <c r="C7" s="183"/>
    </row>
    <row r="8" ht="12.75">
      <c r="B8" s="1"/>
    </row>
    <row r="9" spans="1:2" ht="12.75">
      <c r="A9" s="2" t="s">
        <v>12</v>
      </c>
      <c r="B9" s="1"/>
    </row>
    <row r="10" ht="13.5" thickBot="1">
      <c r="B10" s="1"/>
    </row>
    <row r="11" spans="1:5" ht="12.75">
      <c r="A11" s="137" t="s">
        <v>7</v>
      </c>
      <c r="B11" s="4" t="s">
        <v>3</v>
      </c>
      <c r="C11" s="5" t="s">
        <v>4</v>
      </c>
      <c r="D11" s="5" t="s">
        <v>5</v>
      </c>
      <c r="E11" s="6" t="s">
        <v>6</v>
      </c>
    </row>
    <row r="12" spans="1:5" ht="39" thickBot="1">
      <c r="A12" s="138"/>
      <c r="B12" s="8" t="s">
        <v>96</v>
      </c>
      <c r="C12" s="9" t="s">
        <v>11</v>
      </c>
      <c r="D12" s="9" t="s">
        <v>2</v>
      </c>
      <c r="E12" s="10" t="s">
        <v>97</v>
      </c>
    </row>
    <row r="13" spans="1:5" ht="19.5" customHeight="1">
      <c r="A13" s="23"/>
      <c r="B13" s="24"/>
      <c r="C13" s="24"/>
      <c r="D13" s="32">
        <f>IF(C13="","",(C13-B13))</f>
      </c>
      <c r="E13" s="37">
        <f>IF(D13="","",D13-$B$7)</f>
      </c>
    </row>
    <row r="14" spans="1:5" ht="19.5" customHeight="1">
      <c r="A14" s="23"/>
      <c r="B14" s="24"/>
      <c r="C14" s="24"/>
      <c r="D14" s="32">
        <f aca="true" t="shared" si="0" ref="D14:D74">IF(C14="","",(C14-B14))</f>
      </c>
      <c r="E14" s="37">
        <f aca="true" t="shared" si="1" ref="E14:E74">IF(D14="","",D14-$B$7)</f>
      </c>
    </row>
    <row r="15" spans="1:5" ht="19.5" customHeight="1">
      <c r="A15" s="23"/>
      <c r="B15" s="24"/>
      <c r="C15" s="24"/>
      <c r="D15" s="32">
        <f t="shared" si="0"/>
      </c>
      <c r="E15" s="37">
        <f t="shared" si="1"/>
      </c>
    </row>
    <row r="16" spans="1:5" ht="19.5" customHeight="1">
      <c r="A16" s="23"/>
      <c r="B16" s="24"/>
      <c r="C16" s="24"/>
      <c r="D16" s="32">
        <f t="shared" si="0"/>
      </c>
      <c r="E16" s="37">
        <f t="shared" si="1"/>
      </c>
    </row>
    <row r="17" spans="1:5" ht="19.5" customHeight="1">
      <c r="A17" s="23"/>
      <c r="B17" s="24"/>
      <c r="C17" s="24"/>
      <c r="D17" s="32">
        <f t="shared" si="0"/>
      </c>
      <c r="E17" s="37">
        <f t="shared" si="1"/>
      </c>
    </row>
    <row r="18" spans="1:5" ht="19.5" customHeight="1">
      <c r="A18" s="23"/>
      <c r="B18" s="24"/>
      <c r="C18" s="24"/>
      <c r="D18" s="32">
        <f t="shared" si="0"/>
      </c>
      <c r="E18" s="37">
        <f t="shared" si="1"/>
      </c>
    </row>
    <row r="19" spans="1:5" ht="19.5" customHeight="1">
      <c r="A19" s="23"/>
      <c r="B19" s="24"/>
      <c r="C19" s="24"/>
      <c r="D19" s="32">
        <f t="shared" si="0"/>
      </c>
      <c r="E19" s="37">
        <f t="shared" si="1"/>
      </c>
    </row>
    <row r="20" spans="1:5" ht="19.5" customHeight="1">
      <c r="A20" s="23"/>
      <c r="B20" s="24"/>
      <c r="C20" s="24"/>
      <c r="D20" s="32">
        <f t="shared" si="0"/>
      </c>
      <c r="E20" s="37">
        <f t="shared" si="1"/>
      </c>
    </row>
    <row r="21" spans="1:5" ht="19.5" customHeight="1">
      <c r="A21" s="23"/>
      <c r="B21" s="24"/>
      <c r="C21" s="24"/>
      <c r="D21" s="32">
        <f t="shared" si="0"/>
      </c>
      <c r="E21" s="37">
        <f t="shared" si="1"/>
      </c>
    </row>
    <row r="22" spans="1:5" ht="19.5" customHeight="1">
      <c r="A22" s="23"/>
      <c r="B22" s="24"/>
      <c r="C22" s="24"/>
      <c r="D22" s="32">
        <f t="shared" si="0"/>
      </c>
      <c r="E22" s="37">
        <f t="shared" si="1"/>
      </c>
    </row>
    <row r="23" spans="1:5" ht="19.5" customHeight="1">
      <c r="A23" s="23"/>
      <c r="B23" s="24"/>
      <c r="C23" s="24"/>
      <c r="D23" s="32">
        <f t="shared" si="0"/>
      </c>
      <c r="E23" s="37">
        <f t="shared" si="1"/>
      </c>
    </row>
    <row r="24" spans="1:5" ht="19.5" customHeight="1">
      <c r="A24" s="23"/>
      <c r="B24" s="24"/>
      <c r="C24" s="24"/>
      <c r="D24" s="32">
        <f t="shared" si="0"/>
      </c>
      <c r="E24" s="37">
        <f t="shared" si="1"/>
      </c>
    </row>
    <row r="25" spans="1:5" ht="19.5" customHeight="1">
      <c r="A25" s="23"/>
      <c r="B25" s="24"/>
      <c r="C25" s="24"/>
      <c r="D25" s="32">
        <f t="shared" si="0"/>
      </c>
      <c r="E25" s="37">
        <f t="shared" si="1"/>
      </c>
    </row>
    <row r="26" spans="1:5" ht="19.5" customHeight="1">
      <c r="A26" s="23"/>
      <c r="B26" s="24"/>
      <c r="C26" s="24"/>
      <c r="D26" s="32">
        <f t="shared" si="0"/>
      </c>
      <c r="E26" s="37">
        <f t="shared" si="1"/>
      </c>
    </row>
    <row r="27" spans="1:5" ht="19.5" customHeight="1">
      <c r="A27" s="23"/>
      <c r="B27" s="24"/>
      <c r="C27" s="24"/>
      <c r="D27" s="32">
        <f t="shared" si="0"/>
      </c>
      <c r="E27" s="37">
        <f t="shared" si="1"/>
      </c>
    </row>
    <row r="28" spans="1:5" ht="19.5" customHeight="1">
      <c r="A28" s="23"/>
      <c r="B28" s="24"/>
      <c r="C28" s="24"/>
      <c r="D28" s="32">
        <f t="shared" si="0"/>
      </c>
      <c r="E28" s="37">
        <f t="shared" si="1"/>
      </c>
    </row>
    <row r="29" spans="1:5" ht="19.5" customHeight="1">
      <c r="A29" s="23"/>
      <c r="B29" s="24"/>
      <c r="C29" s="24"/>
      <c r="D29" s="32">
        <f t="shared" si="0"/>
      </c>
      <c r="E29" s="37">
        <f t="shared" si="1"/>
      </c>
    </row>
    <row r="30" spans="1:5" ht="19.5" customHeight="1">
      <c r="A30" s="23"/>
      <c r="B30" s="24"/>
      <c r="C30" s="24"/>
      <c r="D30" s="32">
        <f t="shared" si="0"/>
      </c>
      <c r="E30" s="37">
        <f t="shared" si="1"/>
      </c>
    </row>
    <row r="31" spans="1:5" ht="19.5" customHeight="1">
      <c r="A31" s="23"/>
      <c r="B31" s="24"/>
      <c r="C31" s="24"/>
      <c r="D31" s="32">
        <f t="shared" si="0"/>
      </c>
      <c r="E31" s="37">
        <f t="shared" si="1"/>
      </c>
    </row>
    <row r="32" spans="1:5" ht="19.5" customHeight="1">
      <c r="A32" s="23"/>
      <c r="B32" s="24"/>
      <c r="C32" s="24"/>
      <c r="D32" s="32">
        <f t="shared" si="0"/>
      </c>
      <c r="E32" s="37">
        <f t="shared" si="1"/>
      </c>
    </row>
    <row r="33" spans="1:5" ht="19.5" customHeight="1">
      <c r="A33" s="23"/>
      <c r="B33" s="24"/>
      <c r="C33" s="24"/>
      <c r="D33" s="32">
        <f t="shared" si="0"/>
      </c>
      <c r="E33" s="37">
        <f t="shared" si="1"/>
      </c>
    </row>
    <row r="34" spans="1:5" ht="19.5" customHeight="1">
      <c r="A34" s="23"/>
      <c r="B34" s="24"/>
      <c r="C34" s="24"/>
      <c r="D34" s="32">
        <f t="shared" si="0"/>
      </c>
      <c r="E34" s="37">
        <f t="shared" si="1"/>
      </c>
    </row>
    <row r="35" spans="1:5" ht="19.5" customHeight="1">
      <c r="A35" s="23"/>
      <c r="B35" s="24"/>
      <c r="C35" s="24"/>
      <c r="D35" s="32">
        <f t="shared" si="0"/>
      </c>
      <c r="E35" s="37">
        <f t="shared" si="1"/>
      </c>
    </row>
    <row r="36" spans="1:5" ht="19.5" customHeight="1">
      <c r="A36" s="23"/>
      <c r="B36" s="24"/>
      <c r="C36" s="24"/>
      <c r="D36" s="32">
        <f t="shared" si="0"/>
      </c>
      <c r="E36" s="37">
        <f t="shared" si="1"/>
      </c>
    </row>
    <row r="37" spans="1:5" ht="19.5" customHeight="1">
      <c r="A37" s="23"/>
      <c r="B37" s="24"/>
      <c r="C37" s="24"/>
      <c r="D37" s="32">
        <f t="shared" si="0"/>
      </c>
      <c r="E37" s="37">
        <f t="shared" si="1"/>
      </c>
    </row>
    <row r="38" spans="1:5" ht="19.5" customHeight="1">
      <c r="A38" s="23"/>
      <c r="B38" s="24"/>
      <c r="C38" s="24"/>
      <c r="D38" s="32">
        <f t="shared" si="0"/>
      </c>
      <c r="E38" s="37">
        <f t="shared" si="1"/>
      </c>
    </row>
    <row r="39" spans="1:5" ht="19.5" customHeight="1">
      <c r="A39" s="23"/>
      <c r="B39" s="24"/>
      <c r="C39" s="24"/>
      <c r="D39" s="32">
        <f t="shared" si="0"/>
      </c>
      <c r="E39" s="37">
        <f t="shared" si="1"/>
      </c>
    </row>
    <row r="40" spans="1:5" ht="19.5" customHeight="1">
      <c r="A40" s="23"/>
      <c r="B40" s="24"/>
      <c r="C40" s="24"/>
      <c r="D40" s="32">
        <f t="shared" si="0"/>
      </c>
      <c r="E40" s="37">
        <f t="shared" si="1"/>
      </c>
    </row>
    <row r="41" spans="1:5" ht="19.5" customHeight="1">
      <c r="A41" s="23"/>
      <c r="B41" s="24"/>
      <c r="C41" s="24"/>
      <c r="D41" s="32">
        <f t="shared" si="0"/>
      </c>
      <c r="E41" s="37">
        <f t="shared" si="1"/>
      </c>
    </row>
    <row r="42" spans="1:5" ht="19.5" customHeight="1">
      <c r="A42" s="23"/>
      <c r="B42" s="24"/>
      <c r="C42" s="24"/>
      <c r="D42" s="32">
        <f t="shared" si="0"/>
      </c>
      <c r="E42" s="37">
        <f t="shared" si="1"/>
      </c>
    </row>
    <row r="43" spans="1:5" ht="19.5" customHeight="1">
      <c r="A43" s="23"/>
      <c r="B43" s="24"/>
      <c r="C43" s="24"/>
      <c r="D43" s="32">
        <f t="shared" si="0"/>
      </c>
      <c r="E43" s="37">
        <f t="shared" si="1"/>
      </c>
    </row>
    <row r="44" spans="1:5" ht="19.5" customHeight="1">
      <c r="A44" s="23"/>
      <c r="B44" s="24"/>
      <c r="C44" s="24"/>
      <c r="D44" s="32">
        <f t="shared" si="0"/>
      </c>
      <c r="E44" s="37">
        <f t="shared" si="1"/>
      </c>
    </row>
    <row r="45" spans="1:5" ht="19.5" customHeight="1">
      <c r="A45" s="23"/>
      <c r="B45" s="24"/>
      <c r="C45" s="24"/>
      <c r="D45" s="32">
        <f t="shared" si="0"/>
      </c>
      <c r="E45" s="37">
        <f t="shared" si="1"/>
      </c>
    </row>
    <row r="46" spans="1:5" ht="19.5" customHeight="1">
      <c r="A46" s="23"/>
      <c r="B46" s="24"/>
      <c r="C46" s="24"/>
      <c r="D46" s="32">
        <f t="shared" si="0"/>
      </c>
      <c r="E46" s="37">
        <f t="shared" si="1"/>
      </c>
    </row>
    <row r="47" spans="1:5" ht="19.5" customHeight="1">
      <c r="A47" s="23"/>
      <c r="B47" s="24"/>
      <c r="C47" s="24"/>
      <c r="D47" s="32">
        <f t="shared" si="0"/>
      </c>
      <c r="E47" s="37">
        <f t="shared" si="1"/>
      </c>
    </row>
    <row r="48" spans="1:5" ht="19.5" customHeight="1">
      <c r="A48" s="23"/>
      <c r="B48" s="24"/>
      <c r="C48" s="24"/>
      <c r="D48" s="32">
        <f t="shared" si="0"/>
      </c>
      <c r="E48" s="37">
        <f t="shared" si="1"/>
      </c>
    </row>
    <row r="49" spans="1:5" ht="19.5" customHeight="1">
      <c r="A49" s="23"/>
      <c r="B49" s="24"/>
      <c r="C49" s="24"/>
      <c r="D49" s="32">
        <f t="shared" si="0"/>
      </c>
      <c r="E49" s="37">
        <f t="shared" si="1"/>
      </c>
    </row>
    <row r="50" spans="1:5" ht="19.5" customHeight="1">
      <c r="A50" s="23"/>
      <c r="B50" s="24"/>
      <c r="C50" s="24"/>
      <c r="D50" s="32">
        <f t="shared" si="0"/>
      </c>
      <c r="E50" s="37">
        <f t="shared" si="1"/>
      </c>
    </row>
    <row r="51" spans="1:5" ht="19.5" customHeight="1">
      <c r="A51" s="23"/>
      <c r="B51" s="24"/>
      <c r="C51" s="24"/>
      <c r="D51" s="32">
        <f t="shared" si="0"/>
      </c>
      <c r="E51" s="37">
        <f t="shared" si="1"/>
      </c>
    </row>
    <row r="52" spans="1:5" ht="19.5" customHeight="1">
      <c r="A52" s="23"/>
      <c r="B52" s="24"/>
      <c r="C52" s="24"/>
      <c r="D52" s="32">
        <f t="shared" si="0"/>
      </c>
      <c r="E52" s="37">
        <f t="shared" si="1"/>
      </c>
    </row>
    <row r="53" spans="1:5" ht="19.5" customHeight="1">
      <c r="A53" s="23"/>
      <c r="B53" s="24"/>
      <c r="C53" s="24"/>
      <c r="D53" s="32">
        <f t="shared" si="0"/>
      </c>
      <c r="E53" s="37">
        <f t="shared" si="1"/>
      </c>
    </row>
    <row r="54" spans="1:5" ht="20.25" customHeight="1">
      <c r="A54" s="25"/>
      <c r="B54" s="26"/>
      <c r="C54" s="26"/>
      <c r="D54" s="32">
        <f t="shared" si="0"/>
      </c>
      <c r="E54" s="37">
        <f t="shared" si="1"/>
      </c>
    </row>
    <row r="55" spans="1:5" ht="21.75" customHeight="1">
      <c r="A55" s="25"/>
      <c r="B55" s="26"/>
      <c r="C55" s="26"/>
      <c r="D55" s="32">
        <f t="shared" si="0"/>
      </c>
      <c r="E55" s="37">
        <f t="shared" si="1"/>
      </c>
    </row>
    <row r="56" spans="1:5" ht="17.25" customHeight="1">
      <c r="A56" s="25"/>
      <c r="B56" s="26"/>
      <c r="C56" s="26"/>
      <c r="D56" s="32">
        <f t="shared" si="0"/>
      </c>
      <c r="E56" s="37">
        <f t="shared" si="1"/>
      </c>
    </row>
    <row r="57" spans="1:5" ht="20.25" customHeight="1">
      <c r="A57" s="25"/>
      <c r="B57" s="26"/>
      <c r="C57" s="26"/>
      <c r="D57" s="32">
        <f t="shared" si="0"/>
      </c>
      <c r="E57" s="37">
        <f t="shared" si="1"/>
      </c>
    </row>
    <row r="58" spans="1:5" ht="19.5" customHeight="1">
      <c r="A58" s="25"/>
      <c r="B58" s="26"/>
      <c r="C58" s="26"/>
      <c r="D58" s="32">
        <f t="shared" si="0"/>
      </c>
      <c r="E58" s="37">
        <f t="shared" si="1"/>
      </c>
    </row>
    <row r="59" spans="1:5" ht="25.5" customHeight="1">
      <c r="A59" s="25"/>
      <c r="B59" s="26"/>
      <c r="C59" s="26"/>
      <c r="D59" s="32">
        <f t="shared" si="0"/>
      </c>
      <c r="E59" s="37">
        <f t="shared" si="1"/>
      </c>
    </row>
    <row r="60" spans="1:5" ht="19.5" customHeight="1">
      <c r="A60" s="25"/>
      <c r="B60" s="26"/>
      <c r="C60" s="26"/>
      <c r="D60" s="32">
        <f t="shared" si="0"/>
      </c>
      <c r="E60" s="37">
        <f t="shared" si="1"/>
      </c>
    </row>
    <row r="61" spans="1:5" ht="20.25" customHeight="1">
      <c r="A61" s="25"/>
      <c r="B61" s="26"/>
      <c r="C61" s="26"/>
      <c r="D61" s="32">
        <f t="shared" si="0"/>
      </c>
      <c r="E61" s="37">
        <f t="shared" si="1"/>
      </c>
    </row>
    <row r="62" spans="1:5" ht="19.5" customHeight="1">
      <c r="A62" s="25"/>
      <c r="B62" s="26"/>
      <c r="C62" s="26"/>
      <c r="D62" s="32">
        <f t="shared" si="0"/>
      </c>
      <c r="E62" s="37">
        <f t="shared" si="1"/>
      </c>
    </row>
    <row r="63" spans="1:5" ht="25.5" customHeight="1">
      <c r="A63" s="25"/>
      <c r="B63" s="26"/>
      <c r="C63" s="26"/>
      <c r="D63" s="32">
        <f t="shared" si="0"/>
      </c>
      <c r="E63" s="37">
        <f t="shared" si="1"/>
      </c>
    </row>
    <row r="64" spans="1:5" ht="20.25" customHeight="1">
      <c r="A64" s="25"/>
      <c r="B64" s="26"/>
      <c r="C64" s="26"/>
      <c r="D64" s="32">
        <f t="shared" si="0"/>
      </c>
      <c r="E64" s="37">
        <f t="shared" si="1"/>
      </c>
    </row>
    <row r="65" spans="1:5" ht="27" customHeight="1">
      <c r="A65" s="25"/>
      <c r="B65" s="26"/>
      <c r="C65" s="26"/>
      <c r="D65" s="32">
        <f t="shared" si="0"/>
      </c>
      <c r="E65" s="37">
        <f t="shared" si="1"/>
      </c>
    </row>
    <row r="66" spans="1:5" ht="22.5" customHeight="1">
      <c r="A66" s="25"/>
      <c r="B66" s="26"/>
      <c r="C66" s="26"/>
      <c r="D66" s="32">
        <f t="shared" si="0"/>
      </c>
      <c r="E66" s="37">
        <f t="shared" si="1"/>
      </c>
    </row>
    <row r="67" spans="1:5" ht="18.75" customHeight="1">
      <c r="A67" s="25"/>
      <c r="B67" s="26"/>
      <c r="C67" s="26"/>
      <c r="D67" s="32">
        <f t="shared" si="0"/>
      </c>
      <c r="E67" s="37">
        <f t="shared" si="1"/>
      </c>
    </row>
    <row r="68" spans="1:5" ht="24.75" customHeight="1">
      <c r="A68" s="25"/>
      <c r="B68" s="26"/>
      <c r="C68" s="26"/>
      <c r="D68" s="32">
        <f t="shared" si="0"/>
      </c>
      <c r="E68" s="37">
        <f t="shared" si="1"/>
      </c>
    </row>
    <row r="69" spans="1:5" ht="24.75" customHeight="1">
      <c r="A69" s="25"/>
      <c r="B69" s="26"/>
      <c r="C69" s="26"/>
      <c r="D69" s="32">
        <f t="shared" si="0"/>
      </c>
      <c r="E69" s="37">
        <f t="shared" si="1"/>
      </c>
    </row>
    <row r="70" spans="1:5" ht="24.75" customHeight="1">
      <c r="A70" s="25"/>
      <c r="B70" s="26"/>
      <c r="C70" s="26"/>
      <c r="D70" s="32">
        <f t="shared" si="0"/>
      </c>
      <c r="E70" s="37">
        <f t="shared" si="1"/>
      </c>
    </row>
    <row r="71" spans="1:5" ht="24.75" customHeight="1">
      <c r="A71" s="25"/>
      <c r="B71" s="26"/>
      <c r="C71" s="26"/>
      <c r="D71" s="32">
        <f t="shared" si="0"/>
      </c>
      <c r="E71" s="37">
        <f t="shared" si="1"/>
      </c>
    </row>
    <row r="72" spans="1:5" ht="24.75" customHeight="1">
      <c r="A72" s="25"/>
      <c r="B72" s="26"/>
      <c r="C72" s="26"/>
      <c r="D72" s="32">
        <f t="shared" si="0"/>
      </c>
      <c r="E72" s="37">
        <f t="shared" si="1"/>
      </c>
    </row>
    <row r="73" spans="1:5" ht="24.75" customHeight="1">
      <c r="A73" s="25"/>
      <c r="B73" s="26"/>
      <c r="C73" s="26"/>
      <c r="D73" s="32">
        <f t="shared" si="0"/>
      </c>
      <c r="E73" s="37">
        <f t="shared" si="1"/>
      </c>
    </row>
    <row r="74" spans="1:5" ht="24.75" customHeight="1">
      <c r="A74" s="25"/>
      <c r="B74" s="26"/>
      <c r="C74" s="26"/>
      <c r="D74" s="32">
        <f t="shared" si="0"/>
      </c>
      <c r="E74" s="37">
        <f t="shared" si="1"/>
      </c>
    </row>
    <row r="75" spans="1:5" ht="12.75">
      <c r="A75" s="13"/>
      <c r="B75" s="14"/>
      <c r="C75" s="14"/>
      <c r="D75" s="14"/>
      <c r="E75" s="15"/>
    </row>
    <row r="76" spans="1:5" ht="12.75">
      <c r="A76" s="13"/>
      <c r="B76" s="14"/>
      <c r="C76" s="14"/>
      <c r="D76" s="14"/>
      <c r="E76" s="15"/>
    </row>
    <row r="77" spans="1:5" ht="12.75">
      <c r="A77" s="27" t="s">
        <v>10</v>
      </c>
      <c r="B77" s="27"/>
      <c r="C77" s="14"/>
      <c r="D77" s="139" t="s">
        <v>74</v>
      </c>
      <c r="E77" s="139"/>
    </row>
    <row r="78" spans="1:5" ht="12.75">
      <c r="A78" s="107"/>
      <c r="B78" s="107"/>
      <c r="C78" s="108"/>
      <c r="D78" s="140"/>
      <c r="E78" s="140"/>
    </row>
    <row r="79" spans="1:5" ht="12.75">
      <c r="A79" s="111"/>
      <c r="B79" s="108"/>
      <c r="C79" s="108"/>
      <c r="D79" s="108"/>
      <c r="E79" s="112"/>
    </row>
    <row r="80" spans="1:5" ht="12.75">
      <c r="A80" s="13"/>
      <c r="B80" s="14"/>
      <c r="C80" s="14"/>
      <c r="D80" s="14"/>
      <c r="E80" s="15"/>
    </row>
    <row r="81" spans="1:6" ht="20.25" customHeight="1">
      <c r="A81" s="142" t="s">
        <v>113</v>
      </c>
      <c r="B81" s="143"/>
      <c r="C81" s="143"/>
      <c r="D81" s="143"/>
      <c r="E81" s="144"/>
      <c r="F81" s="21"/>
    </row>
    <row r="82" spans="1:6" ht="25.5" customHeight="1">
      <c r="A82" s="145"/>
      <c r="B82" s="146"/>
      <c r="C82" s="146"/>
      <c r="D82" s="146"/>
      <c r="E82" s="147"/>
      <c r="F82" s="21"/>
    </row>
    <row r="83" spans="1:5" ht="12.75">
      <c r="A83" s="159" t="s">
        <v>98</v>
      </c>
      <c r="B83" s="160"/>
      <c r="C83" s="160"/>
      <c r="D83" s="160"/>
      <c r="E83" s="161"/>
    </row>
    <row r="84" spans="1:5" ht="25.5" customHeight="1">
      <c r="A84" s="162"/>
      <c r="B84" s="163"/>
      <c r="C84" s="163"/>
      <c r="D84" s="163"/>
      <c r="E84" s="164"/>
    </row>
    <row r="85" spans="1:5" ht="12.75">
      <c r="A85" s="38"/>
      <c r="B85" s="38"/>
      <c r="C85" s="38"/>
      <c r="D85" s="38"/>
      <c r="E85" s="38"/>
    </row>
    <row r="86" spans="1:5" ht="12.75">
      <c r="A86" s="158" t="s">
        <v>8</v>
      </c>
      <c r="B86" s="158"/>
      <c r="C86" s="33">
        <f>COUNTA(A13:A74)</f>
        <v>0</v>
      </c>
      <c r="D86" s="34" t="s">
        <v>55</v>
      </c>
      <c r="E86" s="38"/>
    </row>
    <row r="87" spans="1:5" ht="12.75">
      <c r="A87" s="158" t="s">
        <v>56</v>
      </c>
      <c r="B87" s="158"/>
      <c r="C87" s="33">
        <f>COUNTIF(E13:E74,"&lt;0")</f>
        <v>0</v>
      </c>
      <c r="D87" s="35">
        <f>IF(C86=0,,C87/C86)</f>
        <v>0</v>
      </c>
      <c r="E87" s="38"/>
    </row>
    <row r="88" spans="1:5" ht="12.75">
      <c r="A88" s="158" t="s">
        <v>57</v>
      </c>
      <c r="B88" s="158"/>
      <c r="C88" s="36">
        <f>COUNTIF(D13:D74,"&lt;="&amp;B6)-C87</f>
        <v>0</v>
      </c>
      <c r="D88" s="35">
        <f>IF(C86=0,,C88/C86)</f>
        <v>0</v>
      </c>
      <c r="E88" s="38"/>
    </row>
    <row r="89" spans="1:5" ht="12.75">
      <c r="A89" s="158" t="s">
        <v>58</v>
      </c>
      <c r="B89" s="158"/>
      <c r="C89" s="33">
        <f>COUNTIF(D13:D74,"&gt;"&amp;B6)</f>
        <v>0</v>
      </c>
      <c r="D89" s="35">
        <f>IF(C86=0,,C89/C86)</f>
        <v>0</v>
      </c>
      <c r="E89" s="38"/>
    </row>
  </sheetData>
  <sheetProtection password="8DF9" sheet="1" formatCells="0" formatColumns="0" formatRows="0" insertRows="0" deleteRows="0"/>
  <protectedRanges>
    <protectedRange sqref="A13:C74" name="Intervallo2"/>
  </protectedRanges>
  <mergeCells count="13">
    <mergeCell ref="B5:C5"/>
    <mergeCell ref="B4:C4"/>
    <mergeCell ref="A86:B86"/>
    <mergeCell ref="A87:B87"/>
    <mergeCell ref="A89:B89"/>
    <mergeCell ref="A88:B88"/>
    <mergeCell ref="A83:E84"/>
    <mergeCell ref="B6:C6"/>
    <mergeCell ref="A11:A12"/>
    <mergeCell ref="D77:E77"/>
    <mergeCell ref="D78:E78"/>
    <mergeCell ref="B7:C7"/>
    <mergeCell ref="A81:E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9"/>
  <sheetViews>
    <sheetView showZeros="0" zoomScalePageLayoutView="0" workbookViewId="0" topLeftCell="A59">
      <selection activeCell="C1" sqref="C1"/>
    </sheetView>
  </sheetViews>
  <sheetFormatPr defaultColWidth="9.140625" defaultRowHeight="12.75"/>
  <cols>
    <col min="1" max="1" width="23.57421875" style="2" customWidth="1"/>
    <col min="2" max="3" width="21.7109375" style="2" customWidth="1"/>
    <col min="4" max="4" width="15.57421875" style="2" customWidth="1"/>
    <col min="5" max="5" width="14.421875" style="2" customWidth="1"/>
    <col min="6" max="16384" width="9.140625" style="2" customWidth="1"/>
  </cols>
  <sheetData>
    <row r="1" spans="1:5" ht="13.5" thickBot="1">
      <c r="A1" s="39" t="s">
        <v>9</v>
      </c>
      <c r="B1" s="40" t="s">
        <v>50</v>
      </c>
      <c r="C1" s="41">
        <f>Gennaio!C1</f>
        <v>2023</v>
      </c>
      <c r="D1" s="11"/>
      <c r="E1" s="12"/>
    </row>
    <row r="2" ht="13.5" thickTop="1"/>
    <row r="3" ht="13.5" thickBot="1"/>
    <row r="4" spans="1:3" s="16" customFormat="1" ht="31.5" customHeight="1">
      <c r="A4" s="18" t="s">
        <v>0</v>
      </c>
      <c r="B4" s="177" t="str">
        <f>Gennaio!$B$4</f>
        <v>ursta</v>
      </c>
      <c r="C4" s="178"/>
    </row>
    <row r="5" spans="1:3" s="16" customFormat="1" ht="31.5" customHeight="1">
      <c r="A5" s="19" t="s">
        <v>1</v>
      </c>
      <c r="B5" s="175" t="str">
        <f>Gennaio!$B$5</f>
        <v>Emissione degli ordinativi di pagamento relativi al rimborso delle spese di missione</v>
      </c>
      <c r="C5" s="176"/>
    </row>
    <row r="6" spans="1:3" s="16" customFormat="1" ht="59.25" customHeight="1" thickBot="1">
      <c r="A6" s="20" t="s">
        <v>42</v>
      </c>
      <c r="B6" s="240">
        <f>Gennaio!$B$6</f>
        <v>30</v>
      </c>
      <c r="C6" s="181"/>
    </row>
    <row r="7" spans="1:3" ht="23.25" thickBot="1">
      <c r="A7" s="22" t="s">
        <v>53</v>
      </c>
      <c r="B7" s="182">
        <f>Gennaio!B7</f>
        <v>28</v>
      </c>
      <c r="C7" s="183"/>
    </row>
    <row r="8" ht="12.75">
      <c r="B8" s="1"/>
    </row>
    <row r="9" spans="1:2" ht="12.75">
      <c r="A9" s="2" t="s">
        <v>12</v>
      </c>
      <c r="B9" s="1"/>
    </row>
    <row r="10" ht="13.5" thickBot="1">
      <c r="B10" s="1"/>
    </row>
    <row r="11" spans="1:5" ht="12.75">
      <c r="A11" s="137" t="s">
        <v>7</v>
      </c>
      <c r="B11" s="4" t="s">
        <v>3</v>
      </c>
      <c r="C11" s="5" t="s">
        <v>4</v>
      </c>
      <c r="D11" s="5" t="s">
        <v>5</v>
      </c>
      <c r="E11" s="6" t="s">
        <v>6</v>
      </c>
    </row>
    <row r="12" spans="1:5" ht="39" thickBot="1">
      <c r="A12" s="138"/>
      <c r="B12" s="8" t="s">
        <v>96</v>
      </c>
      <c r="C12" s="9" t="s">
        <v>11</v>
      </c>
      <c r="D12" s="9" t="s">
        <v>2</v>
      </c>
      <c r="E12" s="10" t="s">
        <v>97</v>
      </c>
    </row>
    <row r="13" spans="1:5" ht="19.5" customHeight="1">
      <c r="A13" s="23"/>
      <c r="B13" s="24"/>
      <c r="C13" s="24"/>
      <c r="D13" s="32">
        <f>IF(C13="","",(C13-B13))</f>
      </c>
      <c r="E13" s="37">
        <f>IF(D13="","",D13-$B$7)</f>
      </c>
    </row>
    <row r="14" spans="1:5" ht="19.5" customHeight="1">
      <c r="A14" s="23"/>
      <c r="B14" s="24"/>
      <c r="C14" s="24"/>
      <c r="D14" s="32">
        <f aca="true" t="shared" si="0" ref="D14:D74">IF(C14="","",(C14-B14))</f>
      </c>
      <c r="E14" s="37">
        <f aca="true" t="shared" si="1" ref="E14:E74">IF(D14="","",D14-$B$7)</f>
      </c>
    </row>
    <row r="15" spans="1:5" ht="19.5" customHeight="1">
      <c r="A15" s="23"/>
      <c r="B15" s="24"/>
      <c r="C15" s="24"/>
      <c r="D15" s="32">
        <f t="shared" si="0"/>
      </c>
      <c r="E15" s="37">
        <f t="shared" si="1"/>
      </c>
    </row>
    <row r="16" spans="1:5" ht="19.5" customHeight="1">
      <c r="A16" s="23"/>
      <c r="B16" s="24"/>
      <c r="C16" s="24"/>
      <c r="D16" s="32">
        <f t="shared" si="0"/>
      </c>
      <c r="E16" s="37">
        <f t="shared" si="1"/>
      </c>
    </row>
    <row r="17" spans="1:5" ht="19.5" customHeight="1">
      <c r="A17" s="23"/>
      <c r="B17" s="24"/>
      <c r="C17" s="24"/>
      <c r="D17" s="32">
        <f t="shared" si="0"/>
      </c>
      <c r="E17" s="37">
        <f t="shared" si="1"/>
      </c>
    </row>
    <row r="18" spans="1:5" ht="19.5" customHeight="1">
      <c r="A18" s="23"/>
      <c r="B18" s="24"/>
      <c r="C18" s="24"/>
      <c r="D18" s="32">
        <f t="shared" si="0"/>
      </c>
      <c r="E18" s="37">
        <f t="shared" si="1"/>
      </c>
    </row>
    <row r="19" spans="1:5" ht="19.5" customHeight="1">
      <c r="A19" s="23"/>
      <c r="B19" s="24"/>
      <c r="C19" s="24"/>
      <c r="D19" s="32">
        <f t="shared" si="0"/>
      </c>
      <c r="E19" s="37">
        <f t="shared" si="1"/>
      </c>
    </row>
    <row r="20" spans="1:5" ht="19.5" customHeight="1">
      <c r="A20" s="23"/>
      <c r="B20" s="24"/>
      <c r="C20" s="24"/>
      <c r="D20" s="32">
        <f t="shared" si="0"/>
      </c>
      <c r="E20" s="37">
        <f t="shared" si="1"/>
      </c>
    </row>
    <row r="21" spans="1:5" ht="19.5" customHeight="1">
      <c r="A21" s="23"/>
      <c r="B21" s="24"/>
      <c r="C21" s="24"/>
      <c r="D21" s="32">
        <f t="shared" si="0"/>
      </c>
      <c r="E21" s="37">
        <f t="shared" si="1"/>
      </c>
    </row>
    <row r="22" spans="1:5" ht="19.5" customHeight="1">
      <c r="A22" s="23"/>
      <c r="B22" s="24"/>
      <c r="C22" s="24"/>
      <c r="D22" s="32">
        <f t="shared" si="0"/>
      </c>
      <c r="E22" s="37">
        <f t="shared" si="1"/>
      </c>
    </row>
    <row r="23" spans="1:5" ht="19.5" customHeight="1">
      <c r="A23" s="23"/>
      <c r="B23" s="24"/>
      <c r="C23" s="24"/>
      <c r="D23" s="32">
        <f t="shared" si="0"/>
      </c>
      <c r="E23" s="37">
        <f t="shared" si="1"/>
      </c>
    </row>
    <row r="24" spans="1:5" ht="19.5" customHeight="1">
      <c r="A24" s="23"/>
      <c r="B24" s="24"/>
      <c r="C24" s="24"/>
      <c r="D24" s="32">
        <f t="shared" si="0"/>
      </c>
      <c r="E24" s="37">
        <f t="shared" si="1"/>
      </c>
    </row>
    <row r="25" spans="1:5" ht="19.5" customHeight="1">
      <c r="A25" s="23"/>
      <c r="B25" s="24"/>
      <c r="C25" s="24"/>
      <c r="D25" s="32">
        <f t="shared" si="0"/>
      </c>
      <c r="E25" s="37">
        <f t="shared" si="1"/>
      </c>
    </row>
    <row r="26" spans="1:5" ht="19.5" customHeight="1">
      <c r="A26" s="23"/>
      <c r="B26" s="24"/>
      <c r="C26" s="24"/>
      <c r="D26" s="32">
        <f t="shared" si="0"/>
      </c>
      <c r="E26" s="37">
        <f t="shared" si="1"/>
      </c>
    </row>
    <row r="27" spans="1:5" ht="19.5" customHeight="1">
      <c r="A27" s="23"/>
      <c r="B27" s="24"/>
      <c r="C27" s="24"/>
      <c r="D27" s="32">
        <f t="shared" si="0"/>
      </c>
      <c r="E27" s="37">
        <f t="shared" si="1"/>
      </c>
    </row>
    <row r="28" spans="1:5" ht="19.5" customHeight="1">
      <c r="A28" s="23"/>
      <c r="B28" s="24"/>
      <c r="C28" s="24"/>
      <c r="D28" s="32">
        <f t="shared" si="0"/>
      </c>
      <c r="E28" s="37">
        <f t="shared" si="1"/>
      </c>
    </row>
    <row r="29" spans="1:5" ht="19.5" customHeight="1">
      <c r="A29" s="23"/>
      <c r="B29" s="24"/>
      <c r="C29" s="24"/>
      <c r="D29" s="32">
        <f t="shared" si="0"/>
      </c>
      <c r="E29" s="37">
        <f t="shared" si="1"/>
      </c>
    </row>
    <row r="30" spans="1:5" ht="19.5" customHeight="1">
      <c r="A30" s="23"/>
      <c r="B30" s="24"/>
      <c r="C30" s="24"/>
      <c r="D30" s="32">
        <f t="shared" si="0"/>
      </c>
      <c r="E30" s="37">
        <f t="shared" si="1"/>
      </c>
    </row>
    <row r="31" spans="1:5" ht="19.5" customHeight="1">
      <c r="A31" s="23"/>
      <c r="B31" s="24"/>
      <c r="C31" s="24"/>
      <c r="D31" s="32">
        <f t="shared" si="0"/>
      </c>
      <c r="E31" s="37">
        <f t="shared" si="1"/>
      </c>
    </row>
    <row r="32" spans="1:5" ht="19.5" customHeight="1">
      <c r="A32" s="23"/>
      <c r="B32" s="24"/>
      <c r="C32" s="24"/>
      <c r="D32" s="32">
        <f t="shared" si="0"/>
      </c>
      <c r="E32" s="37">
        <f t="shared" si="1"/>
      </c>
    </row>
    <row r="33" spans="1:5" ht="19.5" customHeight="1">
      <c r="A33" s="23"/>
      <c r="B33" s="24"/>
      <c r="C33" s="24"/>
      <c r="D33" s="32">
        <f t="shared" si="0"/>
      </c>
      <c r="E33" s="37">
        <f t="shared" si="1"/>
      </c>
    </row>
    <row r="34" spans="1:5" ht="19.5" customHeight="1">
      <c r="A34" s="23"/>
      <c r="B34" s="24"/>
      <c r="C34" s="24"/>
      <c r="D34" s="32">
        <f t="shared" si="0"/>
      </c>
      <c r="E34" s="37">
        <f t="shared" si="1"/>
      </c>
    </row>
    <row r="35" spans="1:5" ht="19.5" customHeight="1">
      <c r="A35" s="23"/>
      <c r="B35" s="24"/>
      <c r="C35" s="24"/>
      <c r="D35" s="32">
        <f t="shared" si="0"/>
      </c>
      <c r="E35" s="37">
        <f t="shared" si="1"/>
      </c>
    </row>
    <row r="36" spans="1:5" ht="19.5" customHeight="1">
      <c r="A36" s="23"/>
      <c r="B36" s="24"/>
      <c r="C36" s="24"/>
      <c r="D36" s="32">
        <f t="shared" si="0"/>
      </c>
      <c r="E36" s="37">
        <f t="shared" si="1"/>
      </c>
    </row>
    <row r="37" spans="1:5" ht="19.5" customHeight="1">
      <c r="A37" s="23"/>
      <c r="B37" s="24"/>
      <c r="C37" s="24"/>
      <c r="D37" s="32">
        <f t="shared" si="0"/>
      </c>
      <c r="E37" s="37">
        <f t="shared" si="1"/>
      </c>
    </row>
    <row r="38" spans="1:5" ht="19.5" customHeight="1">
      <c r="A38" s="23"/>
      <c r="B38" s="24"/>
      <c r="C38" s="24"/>
      <c r="D38" s="32">
        <f t="shared" si="0"/>
      </c>
      <c r="E38" s="37">
        <f t="shared" si="1"/>
      </c>
    </row>
    <row r="39" spans="1:5" ht="19.5" customHeight="1">
      <c r="A39" s="23"/>
      <c r="B39" s="24"/>
      <c r="C39" s="24"/>
      <c r="D39" s="32">
        <f t="shared" si="0"/>
      </c>
      <c r="E39" s="37">
        <f t="shared" si="1"/>
      </c>
    </row>
    <row r="40" spans="1:5" ht="19.5" customHeight="1">
      <c r="A40" s="23"/>
      <c r="B40" s="24"/>
      <c r="C40" s="24"/>
      <c r="D40" s="32">
        <f t="shared" si="0"/>
      </c>
      <c r="E40" s="37">
        <f t="shared" si="1"/>
      </c>
    </row>
    <row r="41" spans="1:5" ht="19.5" customHeight="1">
      <c r="A41" s="23"/>
      <c r="B41" s="24"/>
      <c r="C41" s="24"/>
      <c r="D41" s="32">
        <f t="shared" si="0"/>
      </c>
      <c r="E41" s="37">
        <f t="shared" si="1"/>
      </c>
    </row>
    <row r="42" spans="1:5" ht="19.5" customHeight="1">
      <c r="A42" s="23"/>
      <c r="B42" s="24"/>
      <c r="C42" s="24"/>
      <c r="D42" s="32">
        <f t="shared" si="0"/>
      </c>
      <c r="E42" s="37">
        <f t="shared" si="1"/>
      </c>
    </row>
    <row r="43" spans="1:5" ht="19.5" customHeight="1">
      <c r="A43" s="23"/>
      <c r="B43" s="24"/>
      <c r="C43" s="24"/>
      <c r="D43" s="32">
        <f t="shared" si="0"/>
      </c>
      <c r="E43" s="37">
        <f t="shared" si="1"/>
      </c>
    </row>
    <row r="44" spans="1:5" ht="19.5" customHeight="1">
      <c r="A44" s="23"/>
      <c r="B44" s="24"/>
      <c r="C44" s="24"/>
      <c r="D44" s="32">
        <f t="shared" si="0"/>
      </c>
      <c r="E44" s="37">
        <f t="shared" si="1"/>
      </c>
    </row>
    <row r="45" spans="1:5" ht="19.5" customHeight="1">
      <c r="A45" s="23"/>
      <c r="B45" s="24"/>
      <c r="C45" s="24"/>
      <c r="D45" s="32">
        <f t="shared" si="0"/>
      </c>
      <c r="E45" s="37">
        <f t="shared" si="1"/>
      </c>
    </row>
    <row r="46" spans="1:5" ht="19.5" customHeight="1">
      <c r="A46" s="23"/>
      <c r="B46" s="24"/>
      <c r="C46" s="24"/>
      <c r="D46" s="32">
        <f t="shared" si="0"/>
      </c>
      <c r="E46" s="37">
        <f t="shared" si="1"/>
      </c>
    </row>
    <row r="47" spans="1:5" ht="19.5" customHeight="1">
      <c r="A47" s="23"/>
      <c r="B47" s="24"/>
      <c r="C47" s="24"/>
      <c r="D47" s="32">
        <f t="shared" si="0"/>
      </c>
      <c r="E47" s="37">
        <f t="shared" si="1"/>
      </c>
    </row>
    <row r="48" spans="1:5" ht="19.5" customHeight="1">
      <c r="A48" s="23"/>
      <c r="B48" s="24"/>
      <c r="C48" s="24"/>
      <c r="D48" s="32">
        <f t="shared" si="0"/>
      </c>
      <c r="E48" s="37">
        <f t="shared" si="1"/>
      </c>
    </row>
    <row r="49" spans="1:5" ht="19.5" customHeight="1">
      <c r="A49" s="23"/>
      <c r="B49" s="24"/>
      <c r="C49" s="24"/>
      <c r="D49" s="32">
        <f t="shared" si="0"/>
      </c>
      <c r="E49" s="37">
        <f t="shared" si="1"/>
      </c>
    </row>
    <row r="50" spans="1:5" ht="19.5" customHeight="1">
      <c r="A50" s="23"/>
      <c r="B50" s="24"/>
      <c r="C50" s="24"/>
      <c r="D50" s="32">
        <f t="shared" si="0"/>
      </c>
      <c r="E50" s="37">
        <f t="shared" si="1"/>
      </c>
    </row>
    <row r="51" spans="1:5" ht="19.5" customHeight="1">
      <c r="A51" s="23"/>
      <c r="B51" s="24"/>
      <c r="C51" s="24"/>
      <c r="D51" s="32">
        <f t="shared" si="0"/>
      </c>
      <c r="E51" s="37">
        <f t="shared" si="1"/>
      </c>
    </row>
    <row r="52" spans="1:5" ht="19.5" customHeight="1">
      <c r="A52" s="23"/>
      <c r="B52" s="24"/>
      <c r="C52" s="24"/>
      <c r="D52" s="32">
        <f t="shared" si="0"/>
      </c>
      <c r="E52" s="37">
        <f t="shared" si="1"/>
      </c>
    </row>
    <row r="53" spans="1:5" ht="19.5" customHeight="1">
      <c r="A53" s="23"/>
      <c r="B53" s="24"/>
      <c r="C53" s="24"/>
      <c r="D53" s="32">
        <f t="shared" si="0"/>
      </c>
      <c r="E53" s="37">
        <f t="shared" si="1"/>
      </c>
    </row>
    <row r="54" spans="1:5" ht="20.25" customHeight="1">
      <c r="A54" s="25"/>
      <c r="B54" s="26"/>
      <c r="C54" s="26"/>
      <c r="D54" s="32">
        <f t="shared" si="0"/>
      </c>
      <c r="E54" s="37">
        <f t="shared" si="1"/>
      </c>
    </row>
    <row r="55" spans="1:5" ht="21.75" customHeight="1">
      <c r="A55" s="25"/>
      <c r="B55" s="26"/>
      <c r="C55" s="26"/>
      <c r="D55" s="32">
        <f t="shared" si="0"/>
      </c>
      <c r="E55" s="37">
        <f t="shared" si="1"/>
      </c>
    </row>
    <row r="56" spans="1:5" ht="17.25" customHeight="1">
      <c r="A56" s="25"/>
      <c r="B56" s="26"/>
      <c r="C56" s="26"/>
      <c r="D56" s="32">
        <f t="shared" si="0"/>
      </c>
      <c r="E56" s="37">
        <f t="shared" si="1"/>
      </c>
    </row>
    <row r="57" spans="1:5" ht="20.25" customHeight="1">
      <c r="A57" s="25"/>
      <c r="B57" s="26"/>
      <c r="C57" s="26"/>
      <c r="D57" s="32">
        <f t="shared" si="0"/>
      </c>
      <c r="E57" s="37">
        <f t="shared" si="1"/>
      </c>
    </row>
    <row r="58" spans="1:5" ht="19.5" customHeight="1">
      <c r="A58" s="25"/>
      <c r="B58" s="26"/>
      <c r="C58" s="26"/>
      <c r="D58" s="32">
        <f t="shared" si="0"/>
      </c>
      <c r="E58" s="37">
        <f t="shared" si="1"/>
      </c>
    </row>
    <row r="59" spans="1:5" ht="25.5" customHeight="1">
      <c r="A59" s="25"/>
      <c r="B59" s="26"/>
      <c r="C59" s="26"/>
      <c r="D59" s="32">
        <f t="shared" si="0"/>
      </c>
      <c r="E59" s="37">
        <f t="shared" si="1"/>
      </c>
    </row>
    <row r="60" spans="1:5" ht="19.5" customHeight="1">
      <c r="A60" s="25"/>
      <c r="B60" s="26"/>
      <c r="C60" s="26"/>
      <c r="D60" s="32">
        <f t="shared" si="0"/>
      </c>
      <c r="E60" s="37">
        <f t="shared" si="1"/>
      </c>
    </row>
    <row r="61" spans="1:5" ht="20.25" customHeight="1">
      <c r="A61" s="25"/>
      <c r="B61" s="26"/>
      <c r="C61" s="26"/>
      <c r="D61" s="32">
        <f t="shared" si="0"/>
      </c>
      <c r="E61" s="37">
        <f t="shared" si="1"/>
      </c>
    </row>
    <row r="62" spans="1:5" ht="19.5" customHeight="1">
      <c r="A62" s="25"/>
      <c r="B62" s="26"/>
      <c r="C62" s="26"/>
      <c r="D62" s="32">
        <f t="shared" si="0"/>
      </c>
      <c r="E62" s="37">
        <f t="shared" si="1"/>
      </c>
    </row>
    <row r="63" spans="1:5" ht="21" customHeight="1">
      <c r="A63" s="25"/>
      <c r="B63" s="26"/>
      <c r="C63" s="26"/>
      <c r="D63" s="32">
        <f t="shared" si="0"/>
      </c>
      <c r="E63" s="37">
        <f t="shared" si="1"/>
      </c>
    </row>
    <row r="64" spans="1:5" ht="21" customHeight="1">
      <c r="A64" s="25"/>
      <c r="B64" s="26"/>
      <c r="C64" s="26"/>
      <c r="D64" s="32">
        <f t="shared" si="0"/>
      </c>
      <c r="E64" s="37">
        <f t="shared" si="1"/>
      </c>
    </row>
    <row r="65" spans="1:5" ht="21" customHeight="1">
      <c r="A65" s="25"/>
      <c r="B65" s="26"/>
      <c r="C65" s="26"/>
      <c r="D65" s="32">
        <f t="shared" si="0"/>
      </c>
      <c r="E65" s="37">
        <f t="shared" si="1"/>
      </c>
    </row>
    <row r="66" spans="1:5" ht="21" customHeight="1">
      <c r="A66" s="25"/>
      <c r="B66" s="26"/>
      <c r="C66" s="26"/>
      <c r="D66" s="32">
        <f t="shared" si="0"/>
      </c>
      <c r="E66" s="37">
        <f t="shared" si="1"/>
      </c>
    </row>
    <row r="67" spans="1:5" ht="21" customHeight="1">
      <c r="A67" s="25"/>
      <c r="B67" s="26"/>
      <c r="C67" s="26"/>
      <c r="D67" s="32">
        <f t="shared" si="0"/>
      </c>
      <c r="E67" s="37">
        <f t="shared" si="1"/>
      </c>
    </row>
    <row r="68" spans="1:5" ht="21" customHeight="1">
      <c r="A68" s="25"/>
      <c r="B68" s="26"/>
      <c r="C68" s="26"/>
      <c r="D68" s="32">
        <f t="shared" si="0"/>
      </c>
      <c r="E68" s="37">
        <f t="shared" si="1"/>
      </c>
    </row>
    <row r="69" spans="1:5" ht="21" customHeight="1">
      <c r="A69" s="25"/>
      <c r="B69" s="26"/>
      <c r="C69" s="26"/>
      <c r="D69" s="32">
        <f t="shared" si="0"/>
      </c>
      <c r="E69" s="37">
        <f t="shared" si="1"/>
      </c>
    </row>
    <row r="70" spans="1:5" ht="21" customHeight="1">
      <c r="A70" s="25"/>
      <c r="B70" s="26"/>
      <c r="C70" s="26"/>
      <c r="D70" s="32">
        <f t="shared" si="0"/>
      </c>
      <c r="E70" s="37">
        <f t="shared" si="1"/>
      </c>
    </row>
    <row r="71" spans="1:5" ht="21" customHeight="1">
      <c r="A71" s="25"/>
      <c r="B71" s="26"/>
      <c r="C71" s="26"/>
      <c r="D71" s="32">
        <f t="shared" si="0"/>
      </c>
      <c r="E71" s="37">
        <f t="shared" si="1"/>
      </c>
    </row>
    <row r="72" spans="1:5" ht="21" customHeight="1">
      <c r="A72" s="25"/>
      <c r="B72" s="26"/>
      <c r="C72" s="26"/>
      <c r="D72" s="32">
        <f t="shared" si="0"/>
      </c>
      <c r="E72" s="37">
        <f t="shared" si="1"/>
      </c>
    </row>
    <row r="73" spans="1:5" ht="21" customHeight="1">
      <c r="A73" s="25"/>
      <c r="B73" s="26"/>
      <c r="C73" s="26"/>
      <c r="D73" s="32">
        <f t="shared" si="0"/>
      </c>
      <c r="E73" s="37">
        <f t="shared" si="1"/>
      </c>
    </row>
    <row r="74" spans="1:5" ht="21" customHeight="1">
      <c r="A74" s="25"/>
      <c r="B74" s="26"/>
      <c r="C74" s="26"/>
      <c r="D74" s="32">
        <f t="shared" si="0"/>
      </c>
      <c r="E74" s="37">
        <f t="shared" si="1"/>
      </c>
    </row>
    <row r="75" spans="1:5" ht="12.75">
      <c r="A75" s="13"/>
      <c r="B75" s="14"/>
      <c r="C75" s="14"/>
      <c r="D75" s="14"/>
      <c r="E75" s="15"/>
    </row>
    <row r="76" spans="1:5" ht="12.75">
      <c r="A76" s="13"/>
      <c r="B76" s="14"/>
      <c r="C76" s="14"/>
      <c r="D76" s="14"/>
      <c r="E76" s="15"/>
    </row>
    <row r="77" spans="1:5" ht="12.75">
      <c r="A77" s="109" t="s">
        <v>10</v>
      </c>
      <c r="B77" s="109"/>
      <c r="C77" s="110"/>
      <c r="D77" s="166" t="s">
        <v>74</v>
      </c>
      <c r="E77" s="166"/>
    </row>
    <row r="78" spans="1:5" ht="12.75">
      <c r="A78" s="107"/>
      <c r="B78" s="107"/>
      <c r="C78" s="108"/>
      <c r="D78" s="140"/>
      <c r="E78" s="140"/>
    </row>
    <row r="79" spans="1:5" ht="12.75">
      <c r="A79" s="111"/>
      <c r="B79" s="108"/>
      <c r="C79" s="108"/>
      <c r="D79" s="108"/>
      <c r="E79" s="112"/>
    </row>
    <row r="80" spans="1:5" ht="12.75">
      <c r="A80" s="241"/>
      <c r="B80" s="110"/>
      <c r="C80" s="110"/>
      <c r="D80" s="110"/>
      <c r="E80" s="242"/>
    </row>
    <row r="81" spans="1:6" ht="20.25" customHeight="1">
      <c r="A81" s="142" t="s">
        <v>113</v>
      </c>
      <c r="B81" s="143"/>
      <c r="C81" s="143"/>
      <c r="D81" s="143"/>
      <c r="E81" s="144"/>
      <c r="F81" s="21"/>
    </row>
    <row r="82" spans="1:6" ht="25.5" customHeight="1">
      <c r="A82" s="145"/>
      <c r="B82" s="146"/>
      <c r="C82" s="146"/>
      <c r="D82" s="146"/>
      <c r="E82" s="147"/>
      <c r="F82" s="21"/>
    </row>
    <row r="83" spans="1:5" ht="12.75">
      <c r="A83" s="159" t="s">
        <v>98</v>
      </c>
      <c r="B83" s="160"/>
      <c r="C83" s="160"/>
      <c r="D83" s="160"/>
      <c r="E83" s="161"/>
    </row>
    <row r="84" spans="1:5" ht="26.25" customHeight="1">
      <c r="A84" s="162"/>
      <c r="B84" s="163"/>
      <c r="C84" s="163"/>
      <c r="D84" s="163"/>
      <c r="E84" s="164"/>
    </row>
    <row r="85" spans="1:5" ht="12.75">
      <c r="A85" s="38"/>
      <c r="B85" s="38"/>
      <c r="C85" s="38"/>
      <c r="D85" s="38"/>
      <c r="E85" s="38"/>
    </row>
    <row r="86" spans="1:5" ht="12.75">
      <c r="A86" s="158" t="s">
        <v>8</v>
      </c>
      <c r="B86" s="158"/>
      <c r="C86" s="33">
        <f>COUNTA(A13:A74)</f>
        <v>0</v>
      </c>
      <c r="D86" s="34" t="s">
        <v>55</v>
      </c>
      <c r="E86" s="38"/>
    </row>
    <row r="87" spans="1:5" ht="12.75">
      <c r="A87" s="158" t="s">
        <v>56</v>
      </c>
      <c r="B87" s="158"/>
      <c r="C87" s="33">
        <f>COUNTIF(E13:E74,"&lt;0")</f>
        <v>0</v>
      </c>
      <c r="D87" s="35">
        <f>IF(C86=0,,C87/C86)</f>
        <v>0</v>
      </c>
      <c r="E87" s="38"/>
    </row>
    <row r="88" spans="1:5" ht="12.75">
      <c r="A88" s="158" t="s">
        <v>57</v>
      </c>
      <c r="B88" s="158"/>
      <c r="C88" s="36">
        <f>COUNTIF(D13:D74,"&lt;="&amp;B6)-C87</f>
        <v>0</v>
      </c>
      <c r="D88" s="35">
        <f>IF(C86=0,,C88/C86)</f>
        <v>0</v>
      </c>
      <c r="E88" s="38"/>
    </row>
    <row r="89" spans="1:5" ht="12.75">
      <c r="A89" s="158" t="s">
        <v>58</v>
      </c>
      <c r="B89" s="158"/>
      <c r="C89" s="33">
        <f>COUNTIF(D13:D74,"&gt;"&amp;B6)</f>
        <v>0</v>
      </c>
      <c r="D89" s="35">
        <f>IF(C86=0,,C89/C86)</f>
        <v>0</v>
      </c>
      <c r="E89" s="38"/>
    </row>
  </sheetData>
  <sheetProtection password="8DF9" sheet="1" formatCells="0" formatColumns="0" formatRows="0" insertRows="0" deleteRows="0"/>
  <protectedRanges>
    <protectedRange sqref="A13:C74" name="Intervallo2"/>
  </protectedRanges>
  <mergeCells count="13">
    <mergeCell ref="B5:C5"/>
    <mergeCell ref="B4:C4"/>
    <mergeCell ref="A86:B86"/>
    <mergeCell ref="A87:B87"/>
    <mergeCell ref="A89:B89"/>
    <mergeCell ref="A88:B88"/>
    <mergeCell ref="A83:E84"/>
    <mergeCell ref="B6:C6"/>
    <mergeCell ref="A11:A12"/>
    <mergeCell ref="D77:E77"/>
    <mergeCell ref="D78:E78"/>
    <mergeCell ref="B7:C7"/>
    <mergeCell ref="A81:E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Antonia Nastri</cp:lastModifiedBy>
  <cp:lastPrinted>2022-06-15T12:55:05Z</cp:lastPrinted>
  <dcterms:created xsi:type="dcterms:W3CDTF">2011-03-16T16:11:16Z</dcterms:created>
  <dcterms:modified xsi:type="dcterms:W3CDTF">2023-04-20T13:09:42Z</dcterms:modified>
  <cp:category/>
  <cp:version/>
  <cp:contentType/>
  <cp:contentStatus/>
</cp:coreProperties>
</file>