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ate1904="1" showInkAnnotation="0" autoCompressPictures="0"/>
  <mc:AlternateContent xmlns:mc="http://schemas.openxmlformats.org/markup-compatibility/2006">
    <mc:Choice Requires="x15">
      <x15ac:absPath xmlns:x15ac="http://schemas.microsoft.com/office/spreadsheetml/2010/11/ac" url="C:\Users\anastri\Downloads\Da copiare\606 28_4_2023\SMVP 2023 FILE EXCEL PUBBLICAZIONE\Fascicoli valutazione\"/>
    </mc:Choice>
  </mc:AlternateContent>
  <xr:revisionPtr revIDLastSave="0" documentId="13_ncr:1_{DCFE79DE-7BA7-488E-901A-5B7BA4068BD9}" xr6:coauthVersionLast="47" xr6:coauthVersionMax="47" xr10:uidLastSave="{00000000-0000-0000-0000-000000000000}"/>
  <bookViews>
    <workbookView xWindow="-120" yWindow="-120" windowWidth="29040" windowHeight="15840" tabRatio="500" xr2:uid="{00000000-000D-0000-FFFF-FFFF00000000}"/>
  </bookViews>
  <sheets>
    <sheet name="All D_Comport D " sheetId="1" r:id="rId1"/>
  </sheets>
  <definedNames>
    <definedName name="_xlnm.Print_Area" localSheetId="0">'All D_Comport D '!$A$1:$P$31</definedName>
    <definedName name="_xlnm.Print_Titles" localSheetId="0">'All D_Comport D '!$10:$12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J21" i="1" s="1"/>
  <c r="F20" i="1"/>
  <c r="F23" i="1"/>
  <c r="F22" i="1"/>
  <c r="F19" i="1"/>
  <c r="J19" i="1" s="1"/>
  <c r="F15" i="1"/>
  <c r="F14" i="1"/>
  <c r="F13" i="1"/>
  <c r="J13" i="1" l="1"/>
  <c r="J14" i="1"/>
  <c r="J15" i="1"/>
  <c r="F16" i="1"/>
  <c r="J16" i="1" s="1"/>
  <c r="F17" i="1"/>
  <c r="J17" i="1" s="1"/>
  <c r="F18" i="1"/>
  <c r="J18" i="1" s="1"/>
  <c r="J20" i="1"/>
  <c r="J22" i="1"/>
  <c r="J23" i="1"/>
  <c r="I24" i="1"/>
  <c r="H24" i="1"/>
  <c r="E24" i="1"/>
  <c r="B24" i="1"/>
  <c r="J24" i="1" l="1"/>
  <c r="F24" i="1"/>
</calcChain>
</file>

<file path=xl/sharedStrings.xml><?xml version="1.0" encoding="utf-8"?>
<sst xmlns="http://schemas.openxmlformats.org/spreadsheetml/2006/main" count="57" uniqueCount="56">
  <si>
    <r>
      <t xml:space="preserve">VALUTAZIONE DEI PERSONALE DI </t>
    </r>
    <r>
      <rPr>
        <b/>
        <u/>
        <sz val="10"/>
        <rFont val="Arial"/>
        <family val="2"/>
      </rPr>
      <t>categoria D NON_RESP e senza incarico funzionale</t>
    </r>
    <r>
      <rPr>
        <b/>
        <sz val="10"/>
        <rFont val="Arial"/>
        <family val="2"/>
      </rPr>
      <t xml:space="preserve">
SCHEDA PER LA VALUTAZIONE DEI COMPORTAMENTI 
</t>
    </r>
    <r>
      <rPr>
        <sz val="10"/>
        <rFont val="Arial"/>
        <family val="2"/>
      </rPr>
      <t xml:space="preserve">N.B. Anche per le unità di personale tecnico-amministrativo per le quali non è prevista la corresponsione di quote di trattamento accessorio legate alla valutazione della performance, il soggetto valutatore è tenuto  a trasmettere all’URSTA le schede di valutazione dei comportamenti </t>
    </r>
  </si>
  <si>
    <t>Data:</t>
  </si>
  <si>
    <t>Periodo di valutazione:</t>
  </si>
  <si>
    <t>Soggetto valutatore</t>
  </si>
  <si>
    <t xml:space="preserve">Nome Valutato: </t>
    <phoneticPr fontId="3" type="noConversion"/>
  </si>
  <si>
    <t>LEGENDA PUNTEGGI</t>
  </si>
  <si>
    <t>Non soddisfacente</t>
  </si>
  <si>
    <t>N.B. = nel caso in cui alcuni comportamenti non sono riferibili al valutato inserire nella colonna "peso indicatori" il valore 0. Il peso degli indicatori verrà automaticamente normalizzato</t>
    <phoneticPr fontId="3" type="noConversion"/>
  </si>
  <si>
    <t>Raramente</t>
  </si>
  <si>
    <t>In alcuni casi</t>
  </si>
  <si>
    <t>Nella maggior  parte dei casi</t>
  </si>
  <si>
    <t>Sistematicamente</t>
  </si>
  <si>
    <t>Comportamenti</t>
  </si>
  <si>
    <t>PESO</t>
    <phoneticPr fontId="3" type="noConversion"/>
  </si>
  <si>
    <t>Indicatori</t>
  </si>
  <si>
    <t>Domande di controllo</t>
  </si>
  <si>
    <t>Peso Indicatori</t>
  </si>
  <si>
    <t>Peso Indicatori Normalizzato</t>
  </si>
  <si>
    <t>Autovalutazione</t>
  </si>
  <si>
    <t>Valutazione</t>
  </si>
  <si>
    <t>Punteggio ottenuto in base alla valutazione</t>
  </si>
  <si>
    <r>
      <rPr>
        <b/>
        <u/>
        <sz val="8"/>
        <rFont val="Verdana"/>
        <family val="2"/>
      </rPr>
      <t xml:space="preserve">Commento a cura del soggetto valutato
</t>
    </r>
    <r>
      <rPr>
        <b/>
        <sz val="8"/>
        <rFont val="Verdana"/>
        <family val="2"/>
      </rPr>
      <t>Il commento/motivazione in relazione alla singola voce è</t>
    </r>
    <r>
      <rPr>
        <b/>
        <u/>
        <sz val="8"/>
        <rFont val="Verdana"/>
        <family val="2"/>
      </rPr>
      <t xml:space="preserve"> obbligatorio</t>
    </r>
    <r>
      <rPr>
        <b/>
        <sz val="8"/>
        <rFont val="Verdana"/>
        <family val="2"/>
      </rPr>
      <t xml:space="preserve"> in caso di </t>
    </r>
    <r>
      <rPr>
        <b/>
        <u/>
        <sz val="8"/>
        <rFont val="Verdana"/>
        <family val="2"/>
      </rPr>
      <t xml:space="preserve">punteggio di Autovalutazione pari a  4. </t>
    </r>
    <r>
      <rPr>
        <b/>
        <sz val="8"/>
        <rFont val="Verdana"/>
        <family val="2"/>
      </rPr>
      <t xml:space="preserve">
</t>
    </r>
  </si>
  <si>
    <r>
      <rPr>
        <b/>
        <u/>
        <sz val="8"/>
        <rFont val="Verdana"/>
        <family val="2"/>
      </rPr>
      <t>Commento a cura del soggetto valutatore</t>
    </r>
    <r>
      <rPr>
        <b/>
        <sz val="8"/>
        <rFont val="Verdana"/>
        <family val="2"/>
      </rPr>
      <t xml:space="preserve"> 
Il commento/motivazione in relazione alla singola voce è obbligatorio nei seguenti casi:
1. </t>
    </r>
    <r>
      <rPr>
        <b/>
        <u/>
        <sz val="8"/>
        <rFont val="Verdana"/>
        <family val="2"/>
      </rPr>
      <t>scostamento in positivo o in negativo</t>
    </r>
    <r>
      <rPr>
        <b/>
        <sz val="8"/>
        <rFont val="Verdana"/>
        <family val="2"/>
      </rPr>
      <t xml:space="preserve"> del punteggio di valutazione rispetto al punteggio di autovalutazione;
2. </t>
    </r>
    <r>
      <rPr>
        <b/>
        <u/>
        <sz val="8"/>
        <rFont val="Verdana"/>
        <family val="2"/>
      </rPr>
      <t>punteggio 0</t>
    </r>
    <r>
      <rPr>
        <b/>
        <sz val="8"/>
        <rFont val="Verdana"/>
        <family val="2"/>
      </rPr>
      <t xml:space="preserve"> (non soddisfacente);
3. Indicatore non  riferibile al valutato (</t>
    </r>
    <r>
      <rPr>
        <b/>
        <u/>
        <sz val="8"/>
        <rFont val="Verdana"/>
        <family val="2"/>
      </rPr>
      <t>peso 0</t>
    </r>
    <r>
      <rPr>
        <b/>
        <sz val="8"/>
        <rFont val="Verdana"/>
        <family val="2"/>
      </rPr>
      <t>)</t>
    </r>
  </si>
  <si>
    <t>Punteggio</t>
  </si>
  <si>
    <t>%</t>
  </si>
  <si>
    <t>CONOSCENZE PROFESSIONALI</t>
  </si>
  <si>
    <t>A. Interesse a colmare gap di conoscenza/ ad acquisire nuove conoscenze</t>
  </si>
  <si>
    <t>Partecipa ai corsi di formazione organizzati dall’Ateneo; in caso di lavoratore agile, completa i corsi di formazione obbligatoria comunicati dall’Ufficio formazione</t>
  </si>
  <si>
    <t>AFFIDABILITA’</t>
  </si>
  <si>
    <t>B.1 Rispetto dei tempi</t>
  </si>
  <si>
    <t xml:space="preserve">Rispetta i tempi indicati dal proprio Responsabile della struttura della struttura per lo svolgimento della prestazione, sia presso le sedi di Ateneo sia (in caso di lavoratore agile) a distanza. 
N.B. A tal riguardo si tiene conto anche della tempestiva trasmissione della presente scheda al soggetto valutatore entro il 15 gennaio 2024, in tempo utile per consentire allo stesso di trasmettere la scheda all’URSTA entro il 31 gennaio </t>
  </si>
  <si>
    <t>B.2 Qualità del lavoro svolto</t>
  </si>
  <si>
    <t>Svolge il lavoro in modo completo e preciso, applicando in modo corretto ed appropriato le
conoscenze (giuridiche, amministrative,
tecniche, etc.) relative alle attività da svolgere</t>
  </si>
  <si>
    <t xml:space="preserve">LAVORO DI GRUPPO </t>
  </si>
  <si>
    <t>C.1 Collaborazione con i colleghi dell'unità di appartenenza</t>
  </si>
  <si>
    <t>Interagisce in modo collaborativo con i colleghi nell’ambito dell’unità organizzativa di appartenenza; a tal fine, in caso di lavoratore agile, nelle fasce orarie concordate con il responsabile della struttura utilizza tutti gli strumenti di comunicazione a distanza messi a disposizione dell’Ateneo (piattaforma Microsoft Teams, servizio di portabilità del recapito telefonico di ufficio, mail)</t>
  </si>
  <si>
    <t>C.2 Collaborazione e aiuto ad altre strutture Ateneo</t>
  </si>
  <si>
    <t>Interagisce in modo collaborativo con i colleghi di altre unità organizzative per la risoluzione di problemi gestionali o per la gestione di processi o progetti di tipo interfunzionale</t>
  </si>
  <si>
    <t>C.3 Capacità di coinvolgimento</t>
  </si>
  <si>
    <t>Dimostra spirito di iniziativa nel coinvolgere colleghi di altre unità organizzative per quanto riguarda processi o progetti di tipo interfunzionale</t>
  </si>
  <si>
    <t>INNOVAZIONE</t>
  </si>
  <si>
    <t>D. Contributo per l’implementazione di nuove soluzioni</t>
  </si>
  <si>
    <t>Assicura il proprio contributo, anche in chiave propositiva, per l’implementazione presso la struttura di nuove soluzioni e per l’avvio e l’utilizzo di nuove piattaforme informatiche</t>
  </si>
  <si>
    <t>ORIENTAMENTO ALL'UTENTE</t>
  </si>
  <si>
    <t>E.1 Comunicazione con gli utenti interni ed esterni</t>
  </si>
  <si>
    <t>Mostra attenzione alle esigenze degli utenti interni ed esterni e assicura il proprio contributo alla comunicazione con gli stessi negli orari di apertura al pubblico (sia presso la sede di Ateneo sia al recapito telefonico di Ufficio e via mail/PEC). In caso di lavoratore agile, utilizza correttamente i CANALI per la COMUNICAZIONE anche a distanza con gli utenti interni ed esterni, assicurando la comunicazione nelle fasce orarie concordate con il responsabile della struttura (anche mediante piattaforma Microsoft Teams e l’utilizzo del servizio di portabilità del recapito telefonico di ufficio)</t>
  </si>
  <si>
    <t>E.2 Supporto all’utente per un agevole accesso ai servizi offerti dall’Ateneo</t>
  </si>
  <si>
    <t>Assicura il proprio contributo per consentire all’utente di accedere agevolmente al servizio e semplificare i relativi adempimenti; a tal fine, verifica l’ACCESSIBILITA’ ed il costante aggiornamento della pagina web della struttura, segnala tempestivamente al Responsabile della struttura le eventuali esigenze di aggiornamento delle informazioni presenti nella stessa (es. con riferimento alla modulistica da utilizzare, agli orari di ricevimento del pubblico, al recapito telefonico) e formula proposte al Responsabile per la semplificazione.</t>
  </si>
  <si>
    <t>PROBLEM SOLVING</t>
  </si>
  <si>
    <t>F.1 Anticipare e analizzare le criticità</t>
  </si>
  <si>
    <t>Analizza con attenzione le possibili cause di problemi gestionali al fine di prevenire criticità</t>
  </si>
  <si>
    <t>F.2 Gestione degli imprevisti</t>
  </si>
  <si>
    <t xml:space="preserve">Risponde con tempestività ed efficacia alla gestione di situazioni critiche non prevedibili </t>
  </si>
  <si>
    <t>TOTALE</t>
  </si>
  <si>
    <t>% premio</t>
  </si>
  <si>
    <t>N.B. ricorre una valutazione negativa qualora – in sede di valutazione dei comportamenti organizzativi – l'unità di personale personale consegua una percentuale di valutazione globale dei comportamenti  pari o inferiore al 12,5% (12,5% si ottiene se la valutazione globale di comportamento è esattamente intermedia tra un profilo per il quale sono presenti tutti punteggi 1 ed un profilo per il quale sono presenti tutti punteggi 0, in una scala da 0 a 4):i fa rinvio al vigente SMVP, dove è precisato che tale valutazione negativa rileva ai fini dell'irrogazione del licenziamento disciplinare ai sensi dell'articolo 55-quater, comma 1, lettera f-quinquies), del decreto legislativo 30 marzo 2001, n. 165. Come precisato nel SMVP  si ricorda, infine, che " in caso di valutazione negativa, inoltre, non si procede ad erogare all’unità di personale coinvolta (dirigente o personale t.a.) i compensi correlati alla valutazione della performance individuale e della performance organizzativa e si procede al recupero di quanto eventualmente corrisposto in acconto".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</si>
</sst>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Arial"/>
      <family val="2"/>
    </font>
    <font>
      <b/>
      <sz val="10"/>
      <name val="Arial"/>
      <family val="2"/>
    </font>
    <font>
      <sz val="8"/>
      <name val="Verdana"/>
      <family val="2"/>
    </font>
    <font>
      <b/>
      <sz val="10"/>
      <name val="Verdana"/>
      <family val="2"/>
    </font>
    <font>
      <b/>
      <sz val="8"/>
      <name val="Verdana"/>
      <family val="2"/>
    </font>
    <font>
      <b/>
      <u/>
      <sz val="8"/>
      <name val="Verdana"/>
      <family val="2"/>
    </font>
    <font>
      <sz val="12"/>
      <name val="Times New Roman"/>
      <family val="1"/>
    </font>
    <font>
      <sz val="8"/>
      <color indexed="8"/>
      <name val="Verdana"/>
      <family val="2"/>
    </font>
    <font>
      <b/>
      <sz val="12"/>
      <name val="Arial"/>
      <family val="2"/>
    </font>
    <font>
      <b/>
      <u/>
      <sz val="10"/>
      <name val="Arial"/>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s>
  <borders count="40">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0" fontId="0" fillId="0" borderId="0" xfId="0"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3" fillId="0" borderId="8" xfId="0" applyFont="1" applyBorder="1" applyAlignment="1">
      <alignment horizontal="center" vertical="center" wrapText="1"/>
    </xf>
    <xf numFmtId="0" fontId="7" fillId="0" borderId="0" xfId="0" applyFont="1" applyAlignment="1">
      <alignment vertical="center" wrapText="1"/>
    </xf>
    <xf numFmtId="0" fontId="3" fillId="3" borderId="14" xfId="0" applyFont="1" applyFill="1" applyBorder="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vertical="center" wrapText="1"/>
    </xf>
    <xf numFmtId="0" fontId="0" fillId="3" borderId="10" xfId="0" applyFill="1" applyBorder="1" applyAlignment="1">
      <alignment horizontal="center" vertical="center" wrapText="1"/>
    </xf>
    <xf numFmtId="0" fontId="0" fillId="3" borderId="19" xfId="0" applyFill="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8" xfId="0" applyFont="1" applyBorder="1" applyAlignment="1">
      <alignment vertical="center" wrapText="1"/>
    </xf>
    <xf numFmtId="0" fontId="9" fillId="2" borderId="9" xfId="0" applyFont="1" applyFill="1" applyBorder="1" applyAlignment="1">
      <alignment horizontal="center" vertical="center" wrapText="1"/>
    </xf>
    <xf numFmtId="0" fontId="4" fillId="2" borderId="23"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3" fillId="0" borderId="8" xfId="0" applyFont="1" applyBorder="1" applyAlignment="1" applyProtection="1">
      <alignment horizontal="center" vertical="center" wrapText="1"/>
      <protection locked="0"/>
    </xf>
    <xf numFmtId="9" fontId="3" fillId="0" borderId="8" xfId="0" applyNumberFormat="1" applyFont="1" applyBorder="1" applyAlignment="1" applyProtection="1">
      <alignment horizontal="center" vertical="center" wrapText="1"/>
      <protection locked="0"/>
    </xf>
    <xf numFmtId="9" fontId="3" fillId="0" borderId="9" xfId="0" applyNumberFormat="1" applyFont="1" applyBorder="1" applyAlignment="1" applyProtection="1">
      <alignment horizontal="center" vertical="center" wrapText="1"/>
      <protection locked="0"/>
    </xf>
    <xf numFmtId="9" fontId="3" fillId="0" borderId="11" xfId="0" applyNumberFormat="1" applyFont="1" applyBorder="1" applyAlignment="1" applyProtection="1">
      <alignment horizontal="center" vertical="center" wrapText="1"/>
      <protection locked="0"/>
    </xf>
    <xf numFmtId="0" fontId="3" fillId="0" borderId="9" xfId="0" applyFont="1" applyBorder="1" applyAlignment="1">
      <alignment horizontal="center" vertical="center" wrapText="1"/>
    </xf>
    <xf numFmtId="0" fontId="1" fillId="0" borderId="0" xfId="0" applyFont="1" applyAlignment="1">
      <alignment vertical="center" wrapText="1"/>
    </xf>
    <xf numFmtId="0" fontId="3" fillId="0" borderId="0" xfId="0" applyFont="1" applyAlignment="1">
      <alignment vertical="center" wrapText="1"/>
    </xf>
    <xf numFmtId="0" fontId="4" fillId="2" borderId="23" xfId="0" applyFont="1" applyFill="1" applyBorder="1" applyAlignment="1">
      <alignment vertical="center" wrapText="1"/>
    </xf>
    <xf numFmtId="0" fontId="1" fillId="2" borderId="9" xfId="0" applyFont="1" applyFill="1" applyBorder="1" applyAlignment="1">
      <alignment horizontal="center" vertical="center" wrapText="1"/>
    </xf>
    <xf numFmtId="9" fontId="3" fillId="0" borderId="31" xfId="0" applyNumberFormat="1" applyFont="1" applyBorder="1" applyAlignment="1">
      <alignment vertical="center"/>
    </xf>
    <xf numFmtId="0" fontId="3" fillId="0" borderId="31" xfId="0" applyFont="1" applyBorder="1" applyAlignment="1">
      <alignment vertical="center" wrapText="1"/>
    </xf>
    <xf numFmtId="10" fontId="3" fillId="3" borderId="14" xfId="1"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9" fontId="3" fillId="0" borderId="8"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3" borderId="22" xfId="0" applyFont="1" applyFill="1" applyBorder="1" applyAlignment="1">
      <alignment vertical="center" wrapText="1"/>
    </xf>
    <xf numFmtId="0" fontId="0" fillId="6" borderId="5" xfId="0" applyFill="1" applyBorder="1" applyAlignment="1">
      <alignment vertical="center" wrapText="1"/>
    </xf>
    <xf numFmtId="0" fontId="4" fillId="2" borderId="0" xfId="0" applyFont="1" applyFill="1" applyAlignment="1" applyProtection="1">
      <alignment vertical="center" wrapText="1"/>
      <protection locked="0"/>
    </xf>
    <xf numFmtId="0" fontId="0" fillId="6" borderId="7" xfId="0" applyFill="1" applyBorder="1" applyAlignment="1" applyProtection="1">
      <alignment vertical="center" wrapText="1"/>
      <protection locked="0"/>
    </xf>
    <xf numFmtId="0" fontId="0" fillId="6" borderId="7" xfId="0" applyFill="1" applyBorder="1" applyAlignment="1">
      <alignment vertical="center" wrapText="1"/>
    </xf>
    <xf numFmtId="0" fontId="4" fillId="2" borderId="0" xfId="0" applyFont="1" applyFill="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6" borderId="0" xfId="0" applyFill="1" applyAlignment="1">
      <alignment vertical="center"/>
    </xf>
    <xf numFmtId="0" fontId="0" fillId="2" borderId="30" xfId="0" applyFill="1" applyBorder="1" applyAlignment="1">
      <alignment vertical="center" wrapText="1"/>
    </xf>
    <xf numFmtId="0" fontId="0" fillId="2" borderId="0" xfId="0" applyFill="1" applyAlignment="1">
      <alignment vertical="center" wrapText="1"/>
    </xf>
    <xf numFmtId="0" fontId="0" fillId="6" borderId="3" xfId="0" applyFill="1" applyBorder="1" applyAlignment="1">
      <alignment vertical="center" wrapText="1"/>
    </xf>
    <xf numFmtId="0" fontId="3" fillId="0" borderId="32" xfId="0" applyFont="1" applyBorder="1" applyAlignment="1">
      <alignment vertical="center" wrapText="1"/>
    </xf>
    <xf numFmtId="9" fontId="3" fillId="0" borderId="31" xfId="0" applyNumberFormat="1" applyFont="1" applyBorder="1" applyAlignment="1">
      <alignment horizontal="center" vertical="center" wrapText="1"/>
    </xf>
    <xf numFmtId="0" fontId="8" fillId="2" borderId="31" xfId="0" applyFont="1" applyFill="1" applyBorder="1" applyAlignment="1">
      <alignment horizontal="left" vertical="center" wrapText="1"/>
    </xf>
    <xf numFmtId="9" fontId="3" fillId="0" borderId="31" xfId="0" applyNumberFormat="1" applyFont="1" applyBorder="1" applyAlignment="1" applyProtection="1">
      <alignment horizontal="center" vertical="center" wrapText="1"/>
      <protection locked="0"/>
    </xf>
    <xf numFmtId="0" fontId="3" fillId="4" borderId="31" xfId="0" applyFont="1" applyFill="1" applyBorder="1" applyAlignment="1">
      <alignment horizontal="center" vertical="center" wrapText="1"/>
    </xf>
    <xf numFmtId="0" fontId="3" fillId="0" borderId="31" xfId="0" applyFont="1" applyBorder="1" applyAlignment="1" applyProtection="1">
      <alignment horizontal="center" vertical="center" wrapText="1"/>
      <protection locked="0"/>
    </xf>
    <xf numFmtId="0" fontId="3" fillId="0" borderId="31" xfId="0" applyFont="1" applyBorder="1" applyAlignment="1">
      <alignment horizontal="center" vertical="center" wrapText="1"/>
    </xf>
    <xf numFmtId="0" fontId="3" fillId="4" borderId="8" xfId="0" applyFont="1" applyFill="1" applyBorder="1" applyAlignment="1">
      <alignment horizontal="center" vertical="center" wrapText="1"/>
    </xf>
    <xf numFmtId="9" fontId="3" fillId="0" borderId="11" xfId="0" applyNumberFormat="1" applyFont="1" applyBorder="1" applyAlignment="1">
      <alignment horizontal="center" vertical="center" wrapText="1"/>
    </xf>
    <xf numFmtId="0" fontId="3" fillId="4" borderId="11" xfId="0" applyFont="1" applyFill="1" applyBorder="1" applyAlignment="1">
      <alignment horizontal="center" vertical="center" wrapText="1"/>
    </xf>
    <xf numFmtId="0" fontId="3" fillId="0" borderId="11" xfId="0" applyFont="1" applyBorder="1" applyAlignment="1" applyProtection="1">
      <alignment horizontal="center" vertical="center" wrapText="1"/>
      <protection locked="0"/>
    </xf>
    <xf numFmtId="9" fontId="3" fillId="0" borderId="9" xfId="0" applyNumberFormat="1" applyFont="1" applyBorder="1" applyAlignment="1">
      <alignment horizontal="center" vertical="center" wrapText="1"/>
    </xf>
    <xf numFmtId="0" fontId="3" fillId="4" borderId="9" xfId="0"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32" xfId="0" applyFont="1" applyBorder="1" applyAlignment="1">
      <alignment vertical="center"/>
    </xf>
    <xf numFmtId="0" fontId="5" fillId="3" borderId="17" xfId="0" applyFont="1" applyFill="1" applyBorder="1" applyAlignment="1">
      <alignment horizontal="center" vertical="center" wrapText="1"/>
    </xf>
    <xf numFmtId="9" fontId="5" fillId="3" borderId="14" xfId="1" applyFont="1" applyFill="1" applyBorder="1" applyAlignment="1">
      <alignment horizontal="center" vertical="center" wrapText="1"/>
    </xf>
    <xf numFmtId="0" fontId="3" fillId="3" borderId="14" xfId="0" applyFont="1" applyFill="1" applyBorder="1" applyAlignment="1">
      <alignment vertical="center" wrapText="1"/>
    </xf>
    <xf numFmtId="9" fontId="3" fillId="3" borderId="14" xfId="1" applyFont="1" applyFill="1" applyBorder="1" applyAlignment="1">
      <alignment horizontal="center" vertical="center" wrapText="1"/>
    </xf>
    <xf numFmtId="9" fontId="3" fillId="3" borderId="14" xfId="0" applyNumberFormat="1" applyFont="1" applyFill="1" applyBorder="1" applyAlignment="1">
      <alignment horizontal="center" vertical="center" wrapText="1"/>
    </xf>
    <xf numFmtId="0" fontId="3" fillId="5" borderId="14" xfId="0" applyFont="1" applyFill="1" applyBorder="1" applyAlignment="1">
      <alignment vertical="center" wrapText="1"/>
    </xf>
    <xf numFmtId="0" fontId="0" fillId="3" borderId="18" xfId="0" applyFill="1" applyBorder="1" applyAlignment="1">
      <alignment vertical="center" wrapText="1"/>
    </xf>
    <xf numFmtId="0" fontId="0" fillId="3" borderId="10" xfId="0" applyFill="1" applyBorder="1" applyAlignment="1">
      <alignment vertical="center" wrapText="1"/>
    </xf>
    <xf numFmtId="0" fontId="0" fillId="5" borderId="10" xfId="0" applyFill="1" applyBorder="1" applyAlignment="1">
      <alignment horizontal="center" vertical="center" wrapText="1"/>
    </xf>
    <xf numFmtId="0" fontId="3" fillId="3" borderId="29" xfId="0" applyFont="1" applyFill="1" applyBorder="1" applyAlignment="1">
      <alignment vertical="center" wrapText="1"/>
    </xf>
    <xf numFmtId="0" fontId="0" fillId="3" borderId="39" xfId="0" applyFill="1" applyBorder="1" applyAlignment="1">
      <alignment vertical="center" wrapText="1"/>
    </xf>
    <xf numFmtId="0" fontId="3" fillId="6" borderId="33"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vertical="center" wrapText="1"/>
      <protection locked="0"/>
    </xf>
    <xf numFmtId="0" fontId="3" fillId="6" borderId="20" xfId="0" applyFont="1" applyFill="1" applyBorder="1" applyAlignment="1" applyProtection="1">
      <alignment horizontal="left" vertical="center" wrapText="1"/>
      <protection locked="0"/>
    </xf>
    <xf numFmtId="0" fontId="3" fillId="6" borderId="15"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left" vertical="center" wrapText="1"/>
      <protection locked="0"/>
    </xf>
    <xf numFmtId="0" fontId="3" fillId="2" borderId="35"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2" xfId="0" applyFont="1" applyFill="1" applyBorder="1" applyAlignment="1">
      <alignment horizontal="center" vertical="center" wrapText="1"/>
    </xf>
    <xf numFmtId="0" fontId="3" fillId="0" borderId="25" xfId="0" applyFont="1" applyBorder="1" applyAlignment="1">
      <alignment vertical="center" wrapText="1"/>
    </xf>
    <xf numFmtId="0" fontId="11" fillId="0" borderId="26" xfId="0" applyFont="1" applyBorder="1" applyAlignment="1">
      <alignment vertical="center" wrapText="1"/>
    </xf>
    <xf numFmtId="0" fontId="11" fillId="0" borderId="27" xfId="0" applyFont="1" applyBorder="1" applyAlignment="1">
      <alignment vertical="center" wrapText="1"/>
    </xf>
    <xf numFmtId="9" fontId="3" fillId="0" borderId="8" xfId="0" applyNumberFormat="1" applyFont="1" applyBorder="1" applyAlignment="1">
      <alignment vertical="center" wrapText="1"/>
    </xf>
    <xf numFmtId="0" fontId="11" fillId="0" borderId="9" xfId="0" applyFont="1" applyBorder="1" applyAlignment="1">
      <alignment vertical="center" wrapText="1"/>
    </xf>
    <xf numFmtId="0" fontId="11" fillId="0" borderId="11" xfId="0" applyFont="1" applyBorder="1" applyAlignment="1">
      <alignment vertical="center" wrapText="1"/>
    </xf>
    <xf numFmtId="9" fontId="3" fillId="0" borderId="8" xfId="0" applyNumberFormat="1" applyFont="1" applyBorder="1" applyAlignment="1">
      <alignment horizontal="center" vertical="center" wrapText="1"/>
    </xf>
    <xf numFmtId="0" fontId="11" fillId="0" borderId="11" xfId="0" applyFont="1" applyBorder="1" applyAlignment="1">
      <alignment horizontal="center" vertical="center" wrapText="1"/>
    </xf>
    <xf numFmtId="0" fontId="3" fillId="0" borderId="8" xfId="0" applyFont="1" applyBorder="1" applyAlignment="1" applyProtection="1">
      <alignment horizontal="left" vertical="center" wrapText="1"/>
      <protection locked="0"/>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2" borderId="23"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4" fillId="2" borderId="0" xfId="0" applyFont="1" applyFill="1" applyAlignment="1">
      <alignment horizontal="left" vertical="center" wrapText="1"/>
    </xf>
    <xf numFmtId="0" fontId="3" fillId="0" borderId="0" xfId="0" applyFont="1" applyAlignment="1">
      <alignment vertical="center" wrapText="1"/>
    </xf>
    <xf numFmtId="0" fontId="7" fillId="0" borderId="0" xfId="0" applyFont="1" applyAlignment="1">
      <alignment vertical="center" wrapText="1"/>
    </xf>
    <xf numFmtId="0" fontId="3" fillId="0" borderId="31"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5" fillId="3" borderId="4" xfId="0" applyFont="1" applyFill="1" applyBorder="1" applyAlignment="1">
      <alignment horizontal="center" vertical="center" textRotation="90" wrapText="1"/>
    </xf>
    <xf numFmtId="0" fontId="5" fillId="3" borderId="6" xfId="0" applyFont="1" applyFill="1" applyBorder="1" applyAlignment="1">
      <alignment horizontal="center" vertical="center" textRotation="90" wrapText="1"/>
    </xf>
    <xf numFmtId="0" fontId="5" fillId="3" borderId="16" xfId="0" applyFont="1" applyFill="1" applyBorder="1" applyAlignment="1">
      <alignment horizontal="center" vertical="center" textRotation="90" wrapText="1"/>
    </xf>
    <xf numFmtId="0" fontId="5" fillId="3" borderId="12" xfId="0" applyFont="1" applyFill="1" applyBorder="1" applyAlignment="1">
      <alignment horizontal="center" vertical="center" textRotation="90" wrapText="1"/>
    </xf>
    <xf numFmtId="0" fontId="5" fillId="3" borderId="23" xfId="0" applyFont="1" applyFill="1" applyBorder="1" applyAlignment="1">
      <alignment horizontal="center" vertical="center" textRotation="90" wrapText="1"/>
    </xf>
    <xf numFmtId="0" fontId="5" fillId="3" borderId="1" xfId="0" applyFont="1" applyFill="1" applyBorder="1" applyAlignment="1">
      <alignment horizontal="center" vertical="center" textRotation="90" wrapText="1"/>
    </xf>
    <xf numFmtId="0" fontId="0" fillId="0" borderId="6" xfId="0" applyBorder="1" applyAlignment="1">
      <alignment horizontal="center" vertical="center" textRotation="90" wrapText="1"/>
    </xf>
    <xf numFmtId="0" fontId="0" fillId="0" borderId="16" xfId="0" applyBorder="1" applyAlignment="1">
      <alignment horizontal="center" vertical="center" textRotation="90" wrapText="1"/>
    </xf>
    <xf numFmtId="0" fontId="5" fillId="0" borderId="0" xfId="0" applyFont="1" applyAlignment="1">
      <alignment horizontal="center" vertical="center" wrapText="1"/>
    </xf>
    <xf numFmtId="0" fontId="1" fillId="0" borderId="0" xfId="0" applyFont="1" applyAlignment="1">
      <alignment vertical="center" wrapText="1"/>
    </xf>
    <xf numFmtId="0" fontId="3" fillId="0" borderId="27" xfId="0" applyFont="1" applyBorder="1" applyAlignment="1">
      <alignment vertical="center" wrapText="1"/>
    </xf>
    <xf numFmtId="0" fontId="3" fillId="0" borderId="11" xfId="0" applyFont="1" applyBorder="1" applyAlignment="1">
      <alignment horizontal="center" vertical="center" wrapText="1"/>
    </xf>
    <xf numFmtId="0" fontId="3" fillId="3" borderId="14" xfId="0" applyFont="1" applyFill="1" applyBorder="1" applyAlignment="1">
      <alignment vertical="center" wrapText="1"/>
    </xf>
  </cellXfs>
  <cellStyles count="2">
    <cellStyle name="Normale" xfId="0" builtinId="0"/>
    <cellStyle name="Percentual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abSelected="1" view="pageBreakPreview" zoomScaleNormal="100" zoomScaleSheetLayoutView="100" workbookViewId="0">
      <selection activeCell="H14" sqref="H14"/>
    </sheetView>
  </sheetViews>
  <sheetFormatPr defaultColWidth="8" defaultRowHeight="12.75" x14ac:dyDescent="0.2"/>
  <cols>
    <col min="1" max="1" width="22" style="1" bestFit="1" customWidth="1"/>
    <col min="2" max="2" width="7" style="11" customWidth="1"/>
    <col min="3" max="3" width="26.140625" style="1" bestFit="1" customWidth="1"/>
    <col min="4" max="4" width="41.7109375" style="1" customWidth="1"/>
    <col min="5" max="5" width="6.7109375" style="11" customWidth="1"/>
    <col min="6" max="6" width="6.85546875" style="11" customWidth="1"/>
    <col min="7" max="7" width="3.5703125" style="11" customWidth="1"/>
    <col min="8" max="8" width="16.28515625" style="11" bestFit="1" customWidth="1"/>
    <col min="9" max="9" width="11.85546875" style="11" bestFit="1" customWidth="1"/>
    <col min="10" max="10" width="16.28515625" style="1" bestFit="1" customWidth="1"/>
    <col min="11" max="11" width="6.42578125" style="1" customWidth="1"/>
    <col min="12" max="12" width="5.42578125" style="1" customWidth="1"/>
    <col min="13" max="13" width="19.42578125" style="1" customWidth="1"/>
    <col min="14" max="14" width="5.7109375" style="1" customWidth="1"/>
    <col min="15" max="15" width="6.140625" style="1" customWidth="1"/>
    <col min="16" max="16" width="38.140625" style="1" customWidth="1"/>
    <col min="17" max="16384" width="8" style="1"/>
  </cols>
  <sheetData>
    <row r="1" spans="1:20" ht="63.75" customHeight="1" x14ac:dyDescent="0.2">
      <c r="A1" s="100" t="s">
        <v>0</v>
      </c>
      <c r="B1" s="101"/>
      <c r="C1" s="101"/>
      <c r="D1" s="101"/>
      <c r="E1" s="101"/>
      <c r="F1" s="101"/>
      <c r="G1" s="101"/>
      <c r="H1" s="101"/>
      <c r="I1" s="101"/>
      <c r="J1" s="101"/>
      <c r="K1" s="101"/>
      <c r="L1" s="101"/>
      <c r="M1" s="101"/>
      <c r="N1" s="101"/>
      <c r="O1" s="101"/>
      <c r="P1" s="38"/>
    </row>
    <row r="2" spans="1:20" s="20" customFormat="1" ht="21.75" customHeight="1" x14ac:dyDescent="0.2">
      <c r="A2" s="19" t="s">
        <v>1</v>
      </c>
      <c r="B2" s="39"/>
      <c r="C2" s="104" t="s">
        <v>2</v>
      </c>
      <c r="D2" s="103"/>
      <c r="E2" s="103"/>
      <c r="F2" s="103"/>
      <c r="G2" s="103"/>
      <c r="H2" s="103"/>
      <c r="I2" s="103"/>
      <c r="J2" s="103"/>
      <c r="K2" s="103"/>
      <c r="L2" s="103"/>
      <c r="M2" s="103"/>
      <c r="N2" s="103"/>
      <c r="O2" s="103"/>
      <c r="P2" s="40"/>
    </row>
    <row r="3" spans="1:20" s="20" customFormat="1" ht="22.5" customHeight="1" x14ac:dyDescent="0.2">
      <c r="A3" s="102" t="s">
        <v>3</v>
      </c>
      <c r="B3" s="103"/>
      <c r="C3" s="103"/>
      <c r="D3" s="103"/>
      <c r="E3" s="103"/>
      <c r="F3" s="103"/>
      <c r="G3" s="103"/>
      <c r="H3" s="103"/>
      <c r="I3" s="103"/>
      <c r="J3" s="103"/>
      <c r="K3" s="103"/>
      <c r="L3" s="103"/>
      <c r="M3" s="103"/>
      <c r="N3" s="103"/>
      <c r="O3" s="103"/>
      <c r="P3" s="40"/>
    </row>
    <row r="4" spans="1:20" s="20" customFormat="1" ht="24.75" customHeight="1" x14ac:dyDescent="0.2">
      <c r="A4" s="102" t="s">
        <v>4</v>
      </c>
      <c r="B4" s="103"/>
      <c r="C4" s="103"/>
      <c r="D4" s="103"/>
      <c r="E4" s="103"/>
      <c r="F4" s="103"/>
      <c r="G4" s="103"/>
      <c r="H4" s="103"/>
      <c r="I4" s="103"/>
      <c r="J4" s="103"/>
      <c r="K4" s="103"/>
      <c r="L4" s="103"/>
      <c r="M4" s="103"/>
      <c r="N4" s="103"/>
      <c r="O4" s="103"/>
      <c r="P4" s="40"/>
    </row>
    <row r="5" spans="1:20" ht="15.75" x14ac:dyDescent="0.2">
      <c r="A5" s="28" t="s">
        <v>5</v>
      </c>
      <c r="B5" s="18">
        <v>0</v>
      </c>
      <c r="C5" s="29" t="s">
        <v>6</v>
      </c>
      <c r="D5" s="105" t="s">
        <v>7</v>
      </c>
      <c r="E5" s="106"/>
      <c r="F5" s="106"/>
      <c r="G5" s="106"/>
      <c r="H5" s="106"/>
      <c r="I5" s="106"/>
      <c r="J5" s="106"/>
      <c r="K5" s="106"/>
      <c r="L5" s="106"/>
      <c r="M5" s="106"/>
      <c r="N5" s="106"/>
      <c r="O5" s="106"/>
      <c r="P5" s="41"/>
    </row>
    <row r="6" spans="1:20" ht="15.75" x14ac:dyDescent="0.2">
      <c r="A6" s="28"/>
      <c r="B6" s="18">
        <v>1</v>
      </c>
      <c r="C6" s="29" t="s">
        <v>8</v>
      </c>
      <c r="D6" s="105"/>
      <c r="E6" s="106"/>
      <c r="F6" s="106"/>
      <c r="G6" s="106"/>
      <c r="H6" s="106"/>
      <c r="I6" s="106"/>
      <c r="J6" s="106"/>
      <c r="K6" s="106"/>
      <c r="L6" s="106"/>
      <c r="M6" s="106"/>
      <c r="N6" s="106"/>
      <c r="O6" s="106"/>
      <c r="P6" s="41"/>
    </row>
    <row r="7" spans="1:20" ht="15.75" x14ac:dyDescent="0.2">
      <c r="A7" s="28"/>
      <c r="B7" s="18">
        <v>2</v>
      </c>
      <c r="C7" s="29" t="s">
        <v>9</v>
      </c>
      <c r="D7" s="42"/>
      <c r="E7" s="42"/>
      <c r="F7" s="43"/>
      <c r="G7" s="43"/>
      <c r="H7" s="43"/>
      <c r="I7" s="44"/>
      <c r="J7" s="44"/>
      <c r="K7" s="44"/>
      <c r="L7" s="44"/>
      <c r="M7" s="44"/>
      <c r="N7" s="45"/>
      <c r="O7" s="45"/>
      <c r="P7" s="41"/>
    </row>
    <row r="8" spans="1:20" ht="15.75" x14ac:dyDescent="0.2">
      <c r="A8" s="28"/>
      <c r="B8" s="18">
        <v>3</v>
      </c>
      <c r="C8" s="29" t="s">
        <v>10</v>
      </c>
      <c r="D8" s="42"/>
      <c r="E8" s="42"/>
      <c r="F8" s="43"/>
      <c r="G8" s="43"/>
      <c r="H8" s="43"/>
      <c r="I8" s="44"/>
      <c r="J8" s="44"/>
      <c r="K8" s="44"/>
      <c r="L8" s="44"/>
      <c r="M8" s="44"/>
      <c r="N8" s="45"/>
      <c r="O8" s="45"/>
      <c r="P8" s="41"/>
    </row>
    <row r="9" spans="1:20" ht="16.5" thickBot="1" x14ac:dyDescent="0.25">
      <c r="A9" s="46"/>
      <c r="B9" s="18">
        <v>4</v>
      </c>
      <c r="C9" s="29" t="s">
        <v>11</v>
      </c>
      <c r="D9" s="2"/>
      <c r="E9" s="3"/>
      <c r="F9" s="3"/>
      <c r="G9" s="3"/>
      <c r="H9" s="3"/>
      <c r="I9" s="2"/>
      <c r="J9" s="2"/>
      <c r="K9" s="47"/>
      <c r="L9" s="47"/>
      <c r="M9" s="47"/>
      <c r="N9" s="2"/>
      <c r="P9" s="48"/>
    </row>
    <row r="10" spans="1:20" ht="84" customHeight="1" x14ac:dyDescent="0.2">
      <c r="A10" s="85" t="s">
        <v>12</v>
      </c>
      <c r="B10" s="112" t="s">
        <v>13</v>
      </c>
      <c r="C10" s="85" t="s">
        <v>14</v>
      </c>
      <c r="D10" s="85" t="s">
        <v>15</v>
      </c>
      <c r="E10" s="115" t="s">
        <v>16</v>
      </c>
      <c r="F10" s="112" t="s">
        <v>17</v>
      </c>
      <c r="G10" s="88"/>
      <c r="H10" s="33" t="s">
        <v>18</v>
      </c>
      <c r="I10" s="4" t="s">
        <v>19</v>
      </c>
      <c r="J10" s="4" t="s">
        <v>20</v>
      </c>
      <c r="K10" s="85" t="s">
        <v>21</v>
      </c>
      <c r="L10" s="85"/>
      <c r="M10" s="85"/>
      <c r="N10" s="85"/>
      <c r="O10" s="85"/>
      <c r="P10" s="85" t="s">
        <v>22</v>
      </c>
      <c r="Q10" s="120"/>
      <c r="R10" s="120"/>
      <c r="S10" s="108"/>
      <c r="T10" s="108"/>
    </row>
    <row r="11" spans="1:20" ht="18" customHeight="1" x14ac:dyDescent="0.2">
      <c r="A11" s="86"/>
      <c r="B11" s="113"/>
      <c r="C11" s="86"/>
      <c r="D11" s="86"/>
      <c r="E11" s="116"/>
      <c r="F11" s="118"/>
      <c r="G11" s="89"/>
      <c r="H11" s="34" t="s">
        <v>23</v>
      </c>
      <c r="I11" s="5" t="s">
        <v>23</v>
      </c>
      <c r="J11" s="5" t="s">
        <v>24</v>
      </c>
      <c r="K11" s="86"/>
      <c r="L11" s="86"/>
      <c r="M11" s="86"/>
      <c r="N11" s="86"/>
      <c r="O11" s="86"/>
      <c r="P11" s="86"/>
      <c r="Q11" s="120"/>
      <c r="R11" s="120"/>
      <c r="S11" s="108"/>
      <c r="T11" s="108"/>
    </row>
    <row r="12" spans="1:20" ht="33" customHeight="1" thickBot="1" x14ac:dyDescent="0.25">
      <c r="A12" s="87"/>
      <c r="B12" s="114"/>
      <c r="C12" s="87"/>
      <c r="D12" s="87"/>
      <c r="E12" s="117"/>
      <c r="F12" s="119"/>
      <c r="G12" s="90"/>
      <c r="H12" s="6"/>
      <c r="I12" s="7"/>
      <c r="J12" s="5"/>
      <c r="K12" s="87"/>
      <c r="L12" s="87"/>
      <c r="M12" s="87"/>
      <c r="N12" s="87"/>
      <c r="O12" s="87"/>
      <c r="P12" s="87"/>
      <c r="Q12" s="120"/>
      <c r="R12" s="120"/>
      <c r="S12" s="108"/>
      <c r="T12" s="108"/>
    </row>
    <row r="13" spans="1:20" ht="42.75" thickBot="1" x14ac:dyDescent="0.25">
      <c r="A13" s="49" t="s">
        <v>25</v>
      </c>
      <c r="B13" s="50">
        <v>0.1</v>
      </c>
      <c r="C13" s="51" t="s">
        <v>26</v>
      </c>
      <c r="D13" s="31" t="s">
        <v>27</v>
      </c>
      <c r="E13" s="52">
        <v>1</v>
      </c>
      <c r="F13" s="50">
        <f>+IF((OR(E13=0,E13=0,)),E13/SUM(E13:E13),E13)</f>
        <v>1</v>
      </c>
      <c r="G13" s="53"/>
      <c r="H13" s="54"/>
      <c r="I13" s="54"/>
      <c r="J13" s="55">
        <f>I13*F13*$B$13</f>
        <v>0</v>
      </c>
      <c r="K13" s="109"/>
      <c r="L13" s="109"/>
      <c r="M13" s="109"/>
      <c r="N13" s="109"/>
      <c r="O13" s="109"/>
      <c r="P13" s="75"/>
      <c r="Q13" s="107"/>
      <c r="R13" s="107"/>
      <c r="S13" s="108"/>
      <c r="T13" s="108"/>
    </row>
    <row r="14" spans="1:20" ht="105.75" customHeight="1" x14ac:dyDescent="0.2">
      <c r="A14" s="91" t="s">
        <v>28</v>
      </c>
      <c r="B14" s="97">
        <v>0.35</v>
      </c>
      <c r="C14" s="17" t="s">
        <v>29</v>
      </c>
      <c r="D14" s="17" t="s">
        <v>30</v>
      </c>
      <c r="E14" s="22">
        <v>0.5</v>
      </c>
      <c r="F14" s="35">
        <f>+IF((OR(E14=0,E15=0)),E14/SUM(E14:E15),E14)</f>
        <v>0.5</v>
      </c>
      <c r="G14" s="56"/>
      <c r="H14" s="21"/>
      <c r="I14" s="21"/>
      <c r="J14" s="8">
        <f>I14*F14*$B$14</f>
        <v>0</v>
      </c>
      <c r="K14" s="99"/>
      <c r="L14" s="99"/>
      <c r="M14" s="99"/>
      <c r="N14" s="99"/>
      <c r="O14" s="99"/>
      <c r="P14" s="76"/>
      <c r="Q14" s="107"/>
      <c r="R14" s="107"/>
      <c r="S14" s="108"/>
      <c r="T14" s="108"/>
    </row>
    <row r="15" spans="1:20" ht="60.75" customHeight="1" thickBot="1" x14ac:dyDescent="0.25">
      <c r="A15" s="93"/>
      <c r="B15" s="98"/>
      <c r="C15" s="16" t="s">
        <v>31</v>
      </c>
      <c r="D15" s="16" t="s">
        <v>32</v>
      </c>
      <c r="E15" s="24">
        <v>0.5</v>
      </c>
      <c r="F15" s="57">
        <f>+IF((OR(E14=0,E15=0)),E15/SUM(E14:E15),E15)</f>
        <v>0.5</v>
      </c>
      <c r="G15" s="58"/>
      <c r="H15" s="59"/>
      <c r="I15" s="59"/>
      <c r="J15" s="36">
        <f>I15*F15*$B$14</f>
        <v>0</v>
      </c>
      <c r="K15" s="111"/>
      <c r="L15" s="111"/>
      <c r="M15" s="111"/>
      <c r="N15" s="111"/>
      <c r="O15" s="111"/>
      <c r="P15" s="77"/>
      <c r="Q15" s="107"/>
      <c r="R15" s="107"/>
      <c r="S15" s="108"/>
      <c r="T15" s="108"/>
    </row>
    <row r="16" spans="1:20" ht="109.5" customHeight="1" x14ac:dyDescent="0.2">
      <c r="A16" s="91" t="s">
        <v>33</v>
      </c>
      <c r="B16" s="94">
        <v>0.1</v>
      </c>
      <c r="C16" s="17" t="s">
        <v>34</v>
      </c>
      <c r="D16" s="17" t="s">
        <v>35</v>
      </c>
      <c r="E16" s="22">
        <v>0.5</v>
      </c>
      <c r="F16" s="35">
        <f>+IF((OR($E$16=0,$E$17=0,$E$18=0)),E16/SUM($E$16:$E$18),E16)</f>
        <v>0.5</v>
      </c>
      <c r="G16" s="56"/>
      <c r="H16" s="21"/>
      <c r="I16" s="21"/>
      <c r="J16" s="8">
        <f>I16*F16*B16</f>
        <v>0</v>
      </c>
      <c r="K16" s="99"/>
      <c r="L16" s="99"/>
      <c r="M16" s="99"/>
      <c r="N16" s="99"/>
      <c r="O16" s="99"/>
      <c r="P16" s="76"/>
      <c r="Q16" s="107"/>
      <c r="R16" s="107"/>
      <c r="S16" s="108"/>
      <c r="T16" s="108"/>
    </row>
    <row r="17" spans="1:20" ht="62.25" customHeight="1" x14ac:dyDescent="0.2">
      <c r="A17" s="92"/>
      <c r="B17" s="95"/>
      <c r="C17" s="15" t="s">
        <v>36</v>
      </c>
      <c r="D17" s="15" t="s">
        <v>37</v>
      </c>
      <c r="E17" s="23">
        <v>0.3</v>
      </c>
      <c r="F17" s="60">
        <f>+IF((OR($E$16=0,$E$17=0,$E$18=0)),E17/SUM($E$16:$E$18),E17)</f>
        <v>0.3</v>
      </c>
      <c r="G17" s="61"/>
      <c r="H17" s="62"/>
      <c r="I17" s="62"/>
      <c r="J17" s="25">
        <f>I17*F17*B16</f>
        <v>0</v>
      </c>
      <c r="K17" s="110"/>
      <c r="L17" s="110"/>
      <c r="M17" s="110"/>
      <c r="N17" s="110"/>
      <c r="O17" s="110"/>
      <c r="P17" s="78"/>
      <c r="Q17" s="27"/>
      <c r="R17" s="27"/>
      <c r="S17" s="9"/>
      <c r="T17" s="9"/>
    </row>
    <row r="18" spans="1:20" ht="51" customHeight="1" thickBot="1" x14ac:dyDescent="0.25">
      <c r="A18" s="93"/>
      <c r="B18" s="96"/>
      <c r="C18" s="16" t="s">
        <v>38</v>
      </c>
      <c r="D18" s="16" t="s">
        <v>39</v>
      </c>
      <c r="E18" s="24">
        <v>0.2</v>
      </c>
      <c r="F18" s="57">
        <f>+IF((OR($E$16=0,$E$17=0,$E$18=0)),E18/SUM($E$16:$E$18),E18)</f>
        <v>0.2</v>
      </c>
      <c r="G18" s="58"/>
      <c r="H18" s="59"/>
      <c r="I18" s="59"/>
      <c r="J18" s="36">
        <f>I18*F18*B16</f>
        <v>0</v>
      </c>
      <c r="K18" s="111"/>
      <c r="L18" s="111"/>
      <c r="M18" s="111"/>
      <c r="N18" s="111"/>
      <c r="O18" s="111"/>
      <c r="P18" s="77"/>
      <c r="Q18" s="107"/>
      <c r="R18" s="107"/>
      <c r="S18" s="108"/>
      <c r="T18" s="108"/>
    </row>
    <row r="19" spans="1:20" ht="55.5" customHeight="1" thickBot="1" x14ac:dyDescent="0.25">
      <c r="A19" s="63" t="s">
        <v>40</v>
      </c>
      <c r="B19" s="30">
        <v>0.1</v>
      </c>
      <c r="C19" s="31" t="s">
        <v>41</v>
      </c>
      <c r="D19" s="31" t="s">
        <v>42</v>
      </c>
      <c r="E19" s="30">
        <v>1</v>
      </c>
      <c r="F19" s="50">
        <f>+IF((OR(E19=0,E19=0,)),E19/SUM(E19:E19),E19)</f>
        <v>1</v>
      </c>
      <c r="G19" s="53"/>
      <c r="H19" s="54"/>
      <c r="I19" s="54"/>
      <c r="J19" s="55">
        <f>I19*F19*$B$19</f>
        <v>0</v>
      </c>
      <c r="K19" s="79"/>
      <c r="L19" s="80"/>
      <c r="M19" s="80"/>
      <c r="N19" s="80"/>
      <c r="O19" s="81"/>
      <c r="P19" s="75"/>
      <c r="Q19" s="27"/>
      <c r="R19" s="27"/>
      <c r="S19" s="9"/>
      <c r="T19" s="9"/>
    </row>
    <row r="20" spans="1:20" ht="151.5" customHeight="1" x14ac:dyDescent="0.2">
      <c r="A20" s="91" t="s">
        <v>43</v>
      </c>
      <c r="B20" s="97">
        <v>0.2</v>
      </c>
      <c r="C20" s="17" t="s">
        <v>44</v>
      </c>
      <c r="D20" s="17" t="s">
        <v>45</v>
      </c>
      <c r="E20" s="22">
        <v>0.5</v>
      </c>
      <c r="F20" s="35">
        <f>+IF((OR($E$20=0,$E$21=0)),E20/SUM($E$20:$E$21),E20)</f>
        <v>0.5</v>
      </c>
      <c r="G20" s="56"/>
      <c r="H20" s="21"/>
      <c r="I20" s="21"/>
      <c r="J20" s="8">
        <f>I20*F20*$B$20</f>
        <v>0</v>
      </c>
      <c r="K20" s="99"/>
      <c r="L20" s="99"/>
      <c r="M20" s="99"/>
      <c r="N20" s="99"/>
      <c r="O20" s="99"/>
      <c r="P20" s="76"/>
      <c r="Q20" s="107"/>
      <c r="R20" s="107"/>
      <c r="S20" s="108"/>
      <c r="T20" s="108"/>
    </row>
    <row r="21" spans="1:20" ht="143.25" customHeight="1" thickBot="1" x14ac:dyDescent="0.25">
      <c r="A21" s="93"/>
      <c r="B21" s="98"/>
      <c r="C21" s="16" t="s">
        <v>46</v>
      </c>
      <c r="D21" s="16" t="s">
        <v>47</v>
      </c>
      <c r="E21" s="24">
        <v>0.5</v>
      </c>
      <c r="F21" s="57">
        <f>+IF((OR($E$20=0,$E$21=0)),E21/SUM($E$20:$E$21),E21)</f>
        <v>0.5</v>
      </c>
      <c r="G21" s="58"/>
      <c r="H21" s="59"/>
      <c r="I21" s="59"/>
      <c r="J21" s="36">
        <f>I21*F21*$B$20</f>
        <v>0</v>
      </c>
      <c r="K21" s="82"/>
      <c r="L21" s="83"/>
      <c r="M21" s="83"/>
      <c r="N21" s="83"/>
      <c r="O21" s="84"/>
      <c r="P21" s="77"/>
      <c r="Q21" s="27"/>
      <c r="R21" s="27"/>
      <c r="S21" s="9"/>
      <c r="T21" s="9"/>
    </row>
    <row r="22" spans="1:20" ht="39" customHeight="1" x14ac:dyDescent="0.2">
      <c r="A22" s="91" t="s">
        <v>48</v>
      </c>
      <c r="B22" s="97">
        <v>0.15</v>
      </c>
      <c r="C22" s="17" t="s">
        <v>49</v>
      </c>
      <c r="D22" s="17" t="s">
        <v>50</v>
      </c>
      <c r="E22" s="22">
        <v>0.5</v>
      </c>
      <c r="F22" s="35">
        <f>+IF((OR(E22=0,E23=0)),E22/SUM(E22:E23),E22)</f>
        <v>0.5</v>
      </c>
      <c r="G22" s="56"/>
      <c r="H22" s="21"/>
      <c r="I22" s="21"/>
      <c r="J22" s="8">
        <f>I22*F22*$B$22</f>
        <v>0</v>
      </c>
      <c r="K22" s="99"/>
      <c r="L22" s="99"/>
      <c r="M22" s="99"/>
      <c r="N22" s="99"/>
      <c r="O22" s="99"/>
      <c r="P22" s="76"/>
      <c r="Q22" s="107"/>
      <c r="R22" s="107"/>
      <c r="S22" s="108"/>
      <c r="T22" s="108"/>
    </row>
    <row r="23" spans="1:20" ht="40.5" customHeight="1" thickBot="1" x14ac:dyDescent="0.25">
      <c r="A23" s="122"/>
      <c r="B23" s="123"/>
      <c r="C23" s="16" t="s">
        <v>51</v>
      </c>
      <c r="D23" s="16" t="s">
        <v>52</v>
      </c>
      <c r="E23" s="24">
        <v>0.5</v>
      </c>
      <c r="F23" s="57">
        <f>+IF((OR(E22=0,E23=0)),E23/SUM(E22:E23),E23)</f>
        <v>0.5</v>
      </c>
      <c r="G23" s="58"/>
      <c r="H23" s="59"/>
      <c r="I23" s="59"/>
      <c r="J23" s="36">
        <f>I23*F23*$B$22</f>
        <v>0</v>
      </c>
      <c r="K23" s="111"/>
      <c r="L23" s="111"/>
      <c r="M23" s="111"/>
      <c r="N23" s="111"/>
      <c r="O23" s="111"/>
      <c r="P23" s="77"/>
      <c r="Q23" s="107"/>
      <c r="R23" s="107"/>
      <c r="S23" s="108"/>
      <c r="T23" s="108"/>
    </row>
    <row r="24" spans="1:20" ht="15.75" x14ac:dyDescent="0.2">
      <c r="A24" s="64" t="s">
        <v>53</v>
      </c>
      <c r="B24" s="65">
        <f>SUM(B11:B23)</f>
        <v>0.99999999999999989</v>
      </c>
      <c r="C24" s="66"/>
      <c r="D24" s="66"/>
      <c r="E24" s="67">
        <f>+SUM(E11:E23)/6</f>
        <v>1</v>
      </c>
      <c r="F24" s="68">
        <f>+SUM(F13:F23)/6</f>
        <v>1</v>
      </c>
      <c r="G24" s="69"/>
      <c r="H24" s="10">
        <f>SUM(H13:H23)</f>
        <v>0</v>
      </c>
      <c r="I24" s="10">
        <f>SUM(I13:I23)</f>
        <v>0</v>
      </c>
      <c r="J24" s="32">
        <f>SUM(J13:J23)/4</f>
        <v>0</v>
      </c>
      <c r="K24" s="124"/>
      <c r="L24" s="124"/>
      <c r="M24" s="124"/>
      <c r="N24" s="124"/>
      <c r="O24" s="124"/>
      <c r="P24" s="37"/>
      <c r="Q24" s="107"/>
      <c r="R24" s="107"/>
      <c r="S24" s="108"/>
      <c r="T24" s="108"/>
    </row>
    <row r="25" spans="1:20" ht="12.95" customHeight="1" thickBot="1" x14ac:dyDescent="0.25">
      <c r="A25" s="70"/>
      <c r="B25" s="13"/>
      <c r="C25" s="71"/>
      <c r="D25" s="71"/>
      <c r="E25" s="13"/>
      <c r="F25" s="13"/>
      <c r="G25" s="72"/>
      <c r="H25" s="13"/>
      <c r="I25" s="13"/>
      <c r="J25" s="71"/>
      <c r="K25" s="14"/>
      <c r="L25" s="12"/>
      <c r="M25" s="12"/>
      <c r="N25" s="12"/>
      <c r="O25" s="74"/>
      <c r="P25" s="73"/>
    </row>
    <row r="26" spans="1:20" x14ac:dyDescent="0.2">
      <c r="M26" s="26" t="s">
        <v>54</v>
      </c>
    </row>
    <row r="27" spans="1:20" ht="12.75" customHeight="1" x14ac:dyDescent="0.2">
      <c r="A27" s="121" t="s">
        <v>55</v>
      </c>
      <c r="B27" s="121"/>
      <c r="C27" s="121"/>
      <c r="D27" s="121"/>
      <c r="E27" s="121"/>
      <c r="F27" s="121"/>
      <c r="G27" s="121"/>
      <c r="H27" s="121"/>
      <c r="I27" s="121"/>
      <c r="J27" s="121"/>
      <c r="K27" s="121"/>
      <c r="L27" s="121"/>
      <c r="M27" s="121"/>
      <c r="N27" s="121"/>
      <c r="O27" s="121"/>
    </row>
    <row r="28" spans="1:20" x14ac:dyDescent="0.2">
      <c r="A28" s="121"/>
      <c r="B28" s="121"/>
      <c r="C28" s="121"/>
      <c r="D28" s="121"/>
      <c r="E28" s="121"/>
      <c r="F28" s="121"/>
      <c r="G28" s="121"/>
      <c r="H28" s="121"/>
      <c r="I28" s="121"/>
      <c r="J28" s="121"/>
      <c r="K28" s="121"/>
      <c r="L28" s="121"/>
      <c r="M28" s="121"/>
      <c r="N28" s="121"/>
      <c r="O28" s="121"/>
    </row>
    <row r="29" spans="1:20" x14ac:dyDescent="0.2">
      <c r="A29" s="121"/>
      <c r="B29" s="121"/>
      <c r="C29" s="121"/>
      <c r="D29" s="121"/>
      <c r="E29" s="121"/>
      <c r="F29" s="121"/>
      <c r="G29" s="121"/>
      <c r="H29" s="121"/>
      <c r="I29" s="121"/>
      <c r="J29" s="121"/>
      <c r="K29" s="121"/>
      <c r="L29" s="121"/>
      <c r="M29" s="121"/>
      <c r="N29" s="121"/>
      <c r="O29" s="121"/>
    </row>
    <row r="30" spans="1:20" x14ac:dyDescent="0.2">
      <c r="A30" s="121"/>
      <c r="B30" s="121"/>
      <c r="C30" s="121"/>
      <c r="D30" s="121"/>
      <c r="E30" s="121"/>
      <c r="F30" s="121"/>
      <c r="G30" s="121"/>
      <c r="H30" s="121"/>
      <c r="I30" s="121"/>
      <c r="J30" s="121"/>
      <c r="K30" s="121"/>
      <c r="L30" s="121"/>
      <c r="M30" s="121"/>
      <c r="N30" s="121"/>
      <c r="O30" s="121"/>
    </row>
    <row r="31" spans="1:20" x14ac:dyDescent="0.2">
      <c r="A31" s="121"/>
      <c r="B31" s="121"/>
      <c r="C31" s="121"/>
      <c r="D31" s="121"/>
      <c r="E31" s="121"/>
      <c r="F31" s="121"/>
      <c r="G31" s="121"/>
      <c r="H31" s="121"/>
      <c r="I31" s="121"/>
      <c r="J31" s="121"/>
      <c r="K31" s="121"/>
      <c r="L31" s="121"/>
      <c r="M31" s="121"/>
      <c r="N31" s="121"/>
      <c r="O31" s="121"/>
    </row>
  </sheetData>
  <sheetProtection algorithmName="SHA-512" hashValue="9fDTHqYImVxvBWg+wMaJkXrtOrHU+pnz+KikWCGgnz5K76Pof0OPRaur5fPqgMbdD0CbWRCvAVwM4vNEQ1MF1g==" saltValue="WLB0vXw3MoCvGA49AOae/Q==" spinCount="100000" sheet="1" formatCells="0" formatColumns="0" formatRows="0"/>
  <mergeCells count="55">
    <mergeCell ref="A27:O31"/>
    <mergeCell ref="A22:A23"/>
    <mergeCell ref="B22:B23"/>
    <mergeCell ref="K22:O22"/>
    <mergeCell ref="K24:O24"/>
    <mergeCell ref="K23:O23"/>
    <mergeCell ref="S20:T20"/>
    <mergeCell ref="S24:T24"/>
    <mergeCell ref="S23:T23"/>
    <mergeCell ref="Q22:R22"/>
    <mergeCell ref="Q23:R23"/>
    <mergeCell ref="S22:T22"/>
    <mergeCell ref="Q24:R24"/>
    <mergeCell ref="Q20:R20"/>
    <mergeCell ref="S10:T12"/>
    <mergeCell ref="B10:B12"/>
    <mergeCell ref="E10:E12"/>
    <mergeCell ref="F10:F12"/>
    <mergeCell ref="Q10:R12"/>
    <mergeCell ref="C10:C12"/>
    <mergeCell ref="D10:D12"/>
    <mergeCell ref="P10:P12"/>
    <mergeCell ref="Q18:R18"/>
    <mergeCell ref="Q15:R15"/>
    <mergeCell ref="S14:T14"/>
    <mergeCell ref="K13:O13"/>
    <mergeCell ref="K17:O17"/>
    <mergeCell ref="K18:O18"/>
    <mergeCell ref="K16:O16"/>
    <mergeCell ref="K15:O15"/>
    <mergeCell ref="S15:T15"/>
    <mergeCell ref="Q16:R16"/>
    <mergeCell ref="S16:T16"/>
    <mergeCell ref="S18:T18"/>
    <mergeCell ref="Q13:R13"/>
    <mergeCell ref="S13:T13"/>
    <mergeCell ref="K14:O14"/>
    <mergeCell ref="Q14:R14"/>
    <mergeCell ref="A1:O1"/>
    <mergeCell ref="A3:O3"/>
    <mergeCell ref="A4:O4"/>
    <mergeCell ref="C2:O2"/>
    <mergeCell ref="D5:O6"/>
    <mergeCell ref="K19:O19"/>
    <mergeCell ref="K21:O21"/>
    <mergeCell ref="A10:A12"/>
    <mergeCell ref="G10:G12"/>
    <mergeCell ref="K10:O12"/>
    <mergeCell ref="A16:A18"/>
    <mergeCell ref="B16:B18"/>
    <mergeCell ref="A20:A21"/>
    <mergeCell ref="B20:B21"/>
    <mergeCell ref="K20:O20"/>
    <mergeCell ref="A14:A15"/>
    <mergeCell ref="B14:B15"/>
  </mergeCells>
  <phoneticPr fontId="3" type="noConversion"/>
  <pageMargins left="0.39370078740157483" right="0" top="0.86614173228346458" bottom="0.19685039370078741" header="0.31496062992125984" footer="0"/>
  <pageSetup paperSize="9" scale="60" orientation="landscape" r:id="rId1"/>
  <rowBreaks count="1" manualBreakCount="1">
    <brk id="1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All D_Comport D </vt:lpstr>
      <vt:lpstr>'All D_Comport D '!Area_stampa</vt:lpstr>
      <vt:lpstr>'All D_Comport D '!Titoli_stampa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Lorella Cannavacciuolo</dc:creator>
  <cp:keywords/>
  <dc:description/>
  <cp:lastModifiedBy>Antonia Nastri</cp:lastModifiedBy>
  <cp:revision/>
  <dcterms:created xsi:type="dcterms:W3CDTF">2013-11-18T10:34:32Z</dcterms:created>
  <dcterms:modified xsi:type="dcterms:W3CDTF">2023-04-28T10:37:19Z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2023-04-21T08:34:08Z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d5091b26-cb1d-486a-9e62-b6b3c458fb33</vt:lpwstr>
  </property>
  <property fmtid="{D5CDD505-2E9C-101B-9397-08002B2CF9AE}" pid="8" name="MSIP_Label_2ad0b24d-6422-44b0-b3de-abb3a9e8c81a_ContentBits">
    <vt:lpwstr>0</vt:lpwstr>
  </property>
</Properties>
</file>