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ate1904="1" showInkAnnotation="0" autoCompressPictures="0"/>
  <mc:AlternateContent xmlns:mc="http://schemas.openxmlformats.org/markup-compatibility/2006">
    <mc:Choice Requires="x15">
      <x15ac:absPath xmlns:x15ac="http://schemas.microsoft.com/office/spreadsheetml/2010/11/ac" url="C:\Users\anastri\Downloads\Da copiare\606 28_4_2023\SMVP 2023 FILE EXCEL PUBBLICAZIONE\Fascicoli valutazione\"/>
    </mc:Choice>
  </mc:AlternateContent>
  <xr:revisionPtr revIDLastSave="0" documentId="13_ncr:1_{92E508EE-5FE7-4D8F-A976-7B38C40B90BB}" xr6:coauthVersionLast="47" xr6:coauthVersionMax="47" xr10:uidLastSave="{00000000-0000-0000-0000-000000000000}"/>
  <bookViews>
    <workbookView xWindow="-120" yWindow="-120" windowWidth="29040" windowHeight="15840" tabRatio="500" xr2:uid="{00000000-000D-0000-FFFF-FFFF00000000}"/>
  </bookViews>
  <sheets>
    <sheet name="All C_Comport C " sheetId="1" r:id="rId1"/>
  </sheets>
  <definedNames>
    <definedName name="_xlnm.Print_Area" localSheetId="0">'All C_Comport C '!$A$1:$Q$32</definedName>
    <definedName name="_xlnm.Print_Titles" localSheetId="0">'All C_Comport C '!$10:$12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F19" i="1"/>
  <c r="F18" i="1" l="1"/>
  <c r="J18" i="1" s="1"/>
  <c r="F17" i="1"/>
  <c r="F16" i="1"/>
  <c r="F15" i="1"/>
  <c r="F14" i="1"/>
  <c r="F13" i="1"/>
  <c r="F22" i="1" l="1"/>
  <c r="F21" i="1"/>
  <c r="J13" i="1" l="1"/>
  <c r="J14" i="1"/>
  <c r="J15" i="1"/>
  <c r="J16" i="1"/>
  <c r="J17" i="1"/>
  <c r="J19" i="1"/>
  <c r="J20" i="1"/>
  <c r="J21" i="1"/>
  <c r="J22" i="1"/>
  <c r="I23" i="1"/>
  <c r="H23" i="1"/>
  <c r="E23" i="1"/>
  <c r="B23" i="1"/>
  <c r="J23" i="1" l="1"/>
  <c r="F23" i="1"/>
</calcChain>
</file>

<file path=xl/sharedStrings.xml><?xml version="1.0" encoding="utf-8"?>
<sst xmlns="http://schemas.openxmlformats.org/spreadsheetml/2006/main" count="55" uniqueCount="54">
  <si>
    <t>Comportamenti</t>
  </si>
  <si>
    <t>PESO</t>
    <phoneticPr fontId="3" type="noConversion"/>
  </si>
  <si>
    <t>Indicatori</t>
  </si>
  <si>
    <t>Domande di controllo</t>
  </si>
  <si>
    <t>Peso Indicatori</t>
  </si>
  <si>
    <t>Peso Indicatori Normalizzato</t>
  </si>
  <si>
    <t>In alcuni casi</t>
  </si>
  <si>
    <t>Autovalutazione</t>
  </si>
  <si>
    <t>Valutazione</t>
  </si>
  <si>
    <t>Punteggio ottenuto in base alla valutazione</t>
  </si>
  <si>
    <t>Punteggio</t>
  </si>
  <si>
    <t>%</t>
  </si>
  <si>
    <t>CONOSCENZE PROFESSIONALI</t>
  </si>
  <si>
    <t>TOTALE</t>
  </si>
  <si>
    <t>AFFIDABILITA’</t>
  </si>
  <si>
    <t xml:space="preserve">LAVORO DI GRUPPO </t>
  </si>
  <si>
    <t>Data:</t>
  </si>
  <si>
    <t>N.B. = nel caso in cui alcuni comportamenti non sono riferibili al valutato inserire nella colonna "peso indicatori" il valore 0. Il peso degli indicatori verrà automaticamente normalizzato</t>
    <phoneticPr fontId="3" type="noConversion"/>
  </si>
  <si>
    <t>LEGENDA PUNTEGGI</t>
  </si>
  <si>
    <t>Non soddisfacente</t>
  </si>
  <si>
    <t>Raramente</t>
  </si>
  <si>
    <t>Sistematicamente</t>
  </si>
  <si>
    <r>
      <rPr>
        <b/>
        <u/>
        <sz val="8"/>
        <rFont val="Verdana"/>
        <family val="2"/>
      </rPr>
      <t xml:space="preserve">Commento a cura del soggetto valutato
</t>
    </r>
    <r>
      <rPr>
        <b/>
        <sz val="8"/>
        <rFont val="Verdana"/>
        <family val="2"/>
      </rPr>
      <t>Il commento/motivazione in relazione alla singola voce è</t>
    </r>
    <r>
      <rPr>
        <b/>
        <u/>
        <sz val="8"/>
        <rFont val="Verdana"/>
        <family val="2"/>
      </rPr>
      <t xml:space="preserve"> obbligatorio</t>
    </r>
    <r>
      <rPr>
        <b/>
        <sz val="8"/>
        <rFont val="Verdana"/>
        <family val="2"/>
      </rPr>
      <t xml:space="preserve"> in caso di </t>
    </r>
    <r>
      <rPr>
        <b/>
        <u/>
        <sz val="8"/>
        <rFont val="Verdana"/>
        <family val="2"/>
      </rPr>
      <t xml:space="preserve">punteggio di Autovalutazione pari a  4. </t>
    </r>
    <r>
      <rPr>
        <b/>
        <sz val="8"/>
        <rFont val="Verdana"/>
        <family val="2"/>
      </rPr>
      <t xml:space="preserve">
</t>
    </r>
  </si>
  <si>
    <r>
      <rPr>
        <b/>
        <u/>
        <sz val="8"/>
        <rFont val="Verdana"/>
        <family val="2"/>
      </rPr>
      <t>Commento a cura del soggetto valutatore</t>
    </r>
    <r>
      <rPr>
        <b/>
        <sz val="8"/>
        <rFont val="Verdana"/>
        <family val="2"/>
      </rPr>
      <t xml:space="preserve"> 
Il commento/motivazione in relazione alla singola voce è obbligatorio nei seguenti casi:
1. </t>
    </r>
    <r>
      <rPr>
        <b/>
        <u/>
        <sz val="8"/>
        <rFont val="Verdana"/>
        <family val="2"/>
      </rPr>
      <t>scostamento in positivo o in negativo</t>
    </r>
    <r>
      <rPr>
        <b/>
        <sz val="8"/>
        <rFont val="Verdana"/>
        <family val="2"/>
      </rPr>
      <t xml:space="preserve"> del punteggio di valutazione rispetto al punteggio di autovalutazione;
2. </t>
    </r>
    <r>
      <rPr>
        <b/>
        <u/>
        <sz val="8"/>
        <rFont val="Verdana"/>
        <family val="2"/>
      </rPr>
      <t>punteggio 0</t>
    </r>
    <r>
      <rPr>
        <b/>
        <sz val="8"/>
        <rFont val="Verdana"/>
        <family val="2"/>
      </rPr>
      <t xml:space="preserve"> (non soddisfacente);
3. Indicatore non  riferibile al valutato (</t>
    </r>
    <r>
      <rPr>
        <b/>
        <u/>
        <sz val="8"/>
        <rFont val="Verdana"/>
        <family val="2"/>
      </rPr>
      <t>peso 0</t>
    </r>
    <r>
      <rPr>
        <b/>
        <sz val="8"/>
        <rFont val="Verdana"/>
        <family val="2"/>
      </rPr>
      <t>)</t>
    </r>
  </si>
  <si>
    <t>% premio</t>
  </si>
  <si>
    <t>PROBLEM SOLVING TECNICO</t>
    <phoneticPr fontId="3" type="noConversion"/>
  </si>
  <si>
    <t>ORIENTAMENTO ALL'UTENTE</t>
  </si>
  <si>
    <r>
      <t xml:space="preserve">VALUTAZIONE DEL PERSONALE DI CATEGORIA C
SCHEDA PER LA VALUTAZIONE DEI COMPORTAMENTI 
</t>
    </r>
    <r>
      <rPr>
        <sz val="10"/>
        <rFont val="Arial"/>
        <family val="2"/>
      </rPr>
      <t xml:space="preserve">N.B. Anche per le unità di personale tecnico-amministrativo per le quali non è prevista la corresponsione di quote di trattamento accessorio legate alla valutazione della performance, il soggetto valutatore è tenuto  a trasmettere all’URSTA le schede di valutazione dei comportamenti </t>
    </r>
  </si>
  <si>
    <t>Nella maggior parte dei casi</t>
  </si>
  <si>
    <t>Svolge il lavoro in modo completo e preciso, applicando in modo corretto ed appropriato le
conoscenze (amministrative,
tecniche, etc.) relative alle attività da svolgere</t>
  </si>
  <si>
    <t>INNOVAZIONE</t>
  </si>
  <si>
    <t>Assicura il proprio contributo per l’implementazione presso la struttura di nuove soluzioni, anche con riferimento all’avvio e all’utilizzo di nuove piattaforme informatiche</t>
  </si>
  <si>
    <t>N.B. ricorre una valutazione negativa qualora – in sede di valutazione dei comportamenti organizzativi – l'unità di personale personale consegua una percentuale di valutazione globale dei comportamenti  pari o inferiore al 12,5% (12,5% si ottiene se la valutazione globale di comportamento è esattamente intermedia tra un profilo per il quale sono presenti tutti punteggi 1 ed un profilo per il quale sono presenti tutti punteggi 0, in una scala da 0 a 4):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</si>
  <si>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Assicura il proprio contributo per consentire all’utente di accedere agevolmente al servizio e semplificare i relativi adempimenti; a tal fine, verifica anche il costante aggiornamento della pagina web della struttura e segnala tempestivamente al Responsabile della struttura le eventuali esigenze di aggiornamento delle informazioni presenti nella stessa (es. con riferimento alla modulistica da utilizzare, agli orari di ricevimento del pubblico, al recapito telefonico)</t>
  </si>
  <si>
    <t>Individua problemi pratici e li comunica al Responsabile della struttura e/o risolve con tempestività</t>
  </si>
  <si>
    <t>Analizza nel corso del tempo le situazioni critiche ricorrenti, proponendo al Responsabile della struttura possibili soluzioni</t>
  </si>
  <si>
    <t>A. Interesse a colmare gap di conoscenza/ ad acquisire nuove conoscenze</t>
  </si>
  <si>
    <t>B.1 Rispetto dei tempi</t>
  </si>
  <si>
    <t>B.2 Qualità del lavoro svolto</t>
  </si>
  <si>
    <t>C.1 Collaborazione con i colleghi dell'unità di appartenenza</t>
  </si>
  <si>
    <t>C.2 Disponibilità ad interagire con</t>
  </si>
  <si>
    <t>D. Contributo per l’implementazione di nuove soluzioni</t>
  </si>
  <si>
    <t>E.1 Comunicazione con gli utenti interni ed esterni</t>
  </si>
  <si>
    <t>E.2 Supporto all’utente per un agevole accesso ai servizi offerti dall’Ateneo</t>
  </si>
  <si>
    <t>F.1 Attenzione alle criticità attuali</t>
  </si>
  <si>
    <t>F.2 Anticipazione delle eventuali</t>
  </si>
  <si>
    <t>Partecipa ai corsi di formazione organizzati dall’Ateneo; in caso di lavoratore agile, completa i corsi di formazione obbligatoria comunicati dall’Ufficio formazione</t>
  </si>
  <si>
    <t xml:space="preserve">Rispetta i tempi indicati dal Responsabile della struttura della propria struttura per lo svolgimento della prestazione, sia presso le sedi di Ateneo sia (in caso di lavoratore agile) a distanza. 
N.B. A tal riguardo si tiene conto anche della tempestiva trasmissione della presente scheda al soggetto valutatore entro il 15 gennaio 2024, in tempo utile per consentire allo stesso di trasmettere la scheda all’URSTA entro il 31 gennaio </t>
  </si>
  <si>
    <t>Interagisce in modo collaborativo con i colleghi nell’ambito dell’unità organizzativa di appartenenza; a tal fine, in caso di lavoratore agile, nelle fasce orarie concordate con il responsabile della struttura utilizza tutti gli strumenti di comunicazione a distanza messi a disposizione dell’Ateneo (piattaforma Microsoft Teams, servizio di portabilità del recapito telefonico di ufficio, mail)</t>
  </si>
  <si>
    <t>Dimostra propensione a collaborare con i
colleghi di altre unità organizzative per quanto
riguarda processi o progetti di tipo
interfunzionale</t>
  </si>
  <si>
    <t>Assicura il proprio contributo alla comunicazione con gli utenti interni ed esterni negli orari di apertura al pubblico (sia presso la sede di Ateneo sia al recapito telefonico di Ufficio e via mail/PEC). In caso di lavoratore agile, utilizza correttamente i CANALI per la COMUNICAZIONE anche a distanza con gli utenti interni ed esterni, assicurando la comunicazione nelle fasce orarie concordate con il responsabile della struttura (anche mediante piattaforma Microsoft Teams e l’utilizzo del servizio di portabilità del recapito telefonico di ufficio)</t>
  </si>
  <si>
    <t xml:space="preserve">Periodo di valutazione: </t>
  </si>
  <si>
    <t>Soggetto valutatore:</t>
  </si>
  <si>
    <t xml:space="preserve">Nome Valutato: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</si>
</sst>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b/>
      <sz val="10"/>
      <name val="Arial"/>
      <family val="2"/>
    </font>
    <font>
      <sz val="8"/>
      <name val="Verdana"/>
      <family val="2"/>
    </font>
    <font>
      <b/>
      <sz val="10"/>
      <name val="Verdana"/>
      <family val="2"/>
    </font>
    <font>
      <b/>
      <sz val="8"/>
      <name val="Verdana"/>
      <family val="2"/>
    </font>
    <font>
      <b/>
      <u/>
      <sz val="8"/>
      <name val="Verdana"/>
      <family val="2"/>
    </font>
    <font>
      <sz val="12"/>
      <name val="Times New Roman"/>
      <family val="1"/>
    </font>
    <font>
      <sz val="8"/>
      <color indexed="8"/>
      <name val="Verdana"/>
      <family val="2"/>
    </font>
    <font>
      <b/>
      <sz val="10"/>
      <name val="Verdana"/>
      <family val="2"/>
    </font>
    <font>
      <b/>
      <sz val="12"/>
      <name val="Arial"/>
      <family val="2"/>
    </font>
    <font>
      <sz val="10"/>
      <name val="Arial"/>
      <family val="2"/>
    </font>
    <font>
      <sz val="8"/>
      <color rgb="FF000000"/>
      <name val="Verdana"/>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rgb="FFFFFFFF"/>
        <bgColor indexed="64"/>
      </patternFill>
    </fill>
  </fills>
  <borders count="39">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0" fontId="0" fillId="0" borderId="0" xfId="0"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7" fillId="0" borderId="0" xfId="0" applyFont="1" applyAlignment="1">
      <alignment vertical="center" wrapText="1"/>
    </xf>
    <xf numFmtId="0" fontId="5" fillId="3" borderId="12" xfId="0" applyFont="1" applyFill="1" applyBorder="1" applyAlignment="1">
      <alignment horizontal="center" vertical="center" wrapText="1"/>
    </xf>
    <xf numFmtId="9" fontId="5" fillId="3" borderId="13" xfId="1"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3" fillId="0" borderId="11" xfId="0" applyFont="1" applyBorder="1" applyAlignment="1">
      <alignment vertical="center" wrapText="1"/>
    </xf>
    <xf numFmtId="0" fontId="3" fillId="0" borderId="8" xfId="0" applyFont="1" applyBorder="1" applyAlignment="1">
      <alignment vertical="center" wrapText="1"/>
    </xf>
    <xf numFmtId="0" fontId="4" fillId="2" borderId="0" xfId="0" applyFont="1" applyFill="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9" fillId="2" borderId="22" xfId="0" applyFont="1" applyFill="1" applyBorder="1" applyAlignment="1">
      <alignment vertical="center" wrapText="1"/>
    </xf>
    <xf numFmtId="0" fontId="10"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2" borderId="23" xfId="0" applyFill="1" applyBorder="1" applyAlignment="1">
      <alignment vertical="center" wrapText="1"/>
    </xf>
    <xf numFmtId="0" fontId="0" fillId="2" borderId="0" xfId="0" applyFill="1" applyAlignment="1">
      <alignment vertical="center" wrapText="1"/>
    </xf>
    <xf numFmtId="0" fontId="9" fillId="2" borderId="21" xfId="0" applyFont="1" applyFill="1" applyBorder="1" applyAlignment="1">
      <alignment vertical="center" wrapText="1"/>
    </xf>
    <xf numFmtId="0" fontId="4" fillId="2" borderId="21" xfId="0" applyFont="1" applyFill="1" applyBorder="1" applyAlignment="1" applyProtection="1">
      <alignment vertical="center" wrapText="1"/>
      <protection locked="0"/>
    </xf>
    <xf numFmtId="0" fontId="4" fillId="2" borderId="0" xfId="0" applyFont="1" applyFill="1" applyAlignment="1" applyProtection="1">
      <alignment vertical="center" wrapText="1"/>
      <protection locked="0"/>
    </xf>
    <xf numFmtId="0" fontId="0" fillId="0" borderId="0" xfId="0" applyAlignment="1" applyProtection="1">
      <alignment vertical="center" wrapText="1"/>
      <protection locked="0"/>
    </xf>
    <xf numFmtId="9" fontId="3" fillId="0" borderId="8" xfId="0" applyNumberFormat="1" applyFont="1" applyBorder="1" applyAlignment="1" applyProtection="1">
      <alignment horizontal="center" vertical="center" wrapText="1"/>
      <protection locked="0"/>
    </xf>
    <xf numFmtId="9" fontId="3" fillId="0" borderId="11" xfId="0" applyNumberFormat="1" applyFont="1" applyBorder="1" applyAlignment="1" applyProtection="1">
      <alignment horizontal="center" vertical="center" wrapText="1"/>
      <protection locked="0"/>
    </xf>
    <xf numFmtId="0" fontId="0" fillId="6" borderId="0" xfId="0" applyFill="1" applyAlignment="1" applyProtection="1">
      <alignment vertical="center" wrapText="1"/>
      <protection locked="0"/>
    </xf>
    <xf numFmtId="0" fontId="0" fillId="6" borderId="7" xfId="0" applyFill="1" applyBorder="1" applyAlignment="1" applyProtection="1">
      <alignment vertical="center" wrapText="1"/>
      <protection locked="0"/>
    </xf>
    <xf numFmtId="0" fontId="0" fillId="6" borderId="0" xfId="0" applyFill="1" applyAlignment="1">
      <alignment vertical="center" wrapText="1"/>
    </xf>
    <xf numFmtId="0" fontId="0" fillId="6" borderId="7" xfId="0" applyFill="1" applyBorder="1" applyAlignment="1">
      <alignment vertical="center" wrapText="1"/>
    </xf>
    <xf numFmtId="0" fontId="0" fillId="6" borderId="2" xfId="0" applyFill="1" applyBorder="1" applyAlignment="1">
      <alignment vertical="center" wrapText="1"/>
    </xf>
    <xf numFmtId="0" fontId="0" fillId="6" borderId="3" xfId="0" applyFill="1" applyBorder="1" applyAlignment="1">
      <alignment vertical="center" wrapText="1"/>
    </xf>
    <xf numFmtId="0" fontId="0" fillId="6" borderId="0" xfId="0" applyFill="1" applyAlignment="1">
      <alignment vertical="center"/>
    </xf>
    <xf numFmtId="0" fontId="3" fillId="0" borderId="21" xfId="0" applyFont="1" applyBorder="1" applyAlignment="1">
      <alignment vertical="center" wrapText="1"/>
    </xf>
    <xf numFmtId="0" fontId="3" fillId="0" borderId="0" xfId="0" applyFont="1" applyAlignment="1">
      <alignment vertical="center" wrapText="1"/>
    </xf>
    <xf numFmtId="0" fontId="0" fillId="0" borderId="21" xfId="0" applyBorder="1" applyAlignment="1">
      <alignment vertical="center" wrapText="1"/>
    </xf>
    <xf numFmtId="2" fontId="3" fillId="0" borderId="8"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10" fontId="3" fillId="3" borderId="14" xfId="1"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3" fillId="0" borderId="29" xfId="0" applyFont="1" applyBorder="1" applyAlignment="1">
      <alignment horizontal="left" vertical="center" wrapText="1"/>
    </xf>
    <xf numFmtId="9" fontId="3" fillId="0" borderId="30" xfId="0" applyNumberFormat="1" applyFont="1" applyBorder="1" applyAlignment="1">
      <alignment horizontal="center" vertical="center" wrapText="1"/>
    </xf>
    <xf numFmtId="0" fontId="12" fillId="0" borderId="30" xfId="0" applyFont="1" applyBorder="1" applyAlignment="1">
      <alignment vertical="center" wrapText="1"/>
    </xf>
    <xf numFmtId="0" fontId="3" fillId="0" borderId="30" xfId="0" applyFont="1" applyBorder="1" applyAlignment="1">
      <alignment vertical="center" wrapText="1"/>
    </xf>
    <xf numFmtId="9" fontId="12" fillId="7" borderId="30" xfId="0" applyNumberFormat="1" applyFont="1" applyFill="1" applyBorder="1" applyAlignment="1">
      <alignment horizontal="center" vertical="center" wrapText="1"/>
    </xf>
    <xf numFmtId="9" fontId="3" fillId="0" borderId="8" xfId="0" applyNumberFormat="1" applyFont="1" applyBorder="1" applyAlignment="1">
      <alignment horizontal="center" vertical="center" wrapText="1"/>
    </xf>
    <xf numFmtId="0" fontId="1" fillId="0" borderId="0" xfId="0" applyFont="1" applyAlignment="1">
      <alignment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0" borderId="29" xfId="0" applyFont="1" applyBorder="1" applyAlignment="1">
      <alignment vertical="center" wrapText="1"/>
    </xf>
    <xf numFmtId="0" fontId="8" fillId="2" borderId="30" xfId="0" applyFont="1" applyFill="1" applyBorder="1" applyAlignment="1">
      <alignment horizontal="left" vertical="center" wrapText="1"/>
    </xf>
    <xf numFmtId="9" fontId="3" fillId="0" borderId="30" xfId="0" applyNumberFormat="1" applyFont="1" applyBorder="1" applyAlignment="1" applyProtection="1">
      <alignment horizontal="center" vertical="center" wrapText="1"/>
      <protection locked="0"/>
    </xf>
    <xf numFmtId="0" fontId="3" fillId="4" borderId="30" xfId="0" applyFont="1" applyFill="1" applyBorder="1" applyAlignment="1">
      <alignment horizontal="center" vertical="center" wrapText="1"/>
    </xf>
    <xf numFmtId="0" fontId="3" fillId="0" borderId="30" xfId="0" applyFont="1" applyBorder="1" applyAlignment="1" applyProtection="1">
      <alignment horizontal="center" vertical="center" wrapText="1"/>
      <protection locked="0"/>
    </xf>
    <xf numFmtId="2" fontId="3" fillId="0" borderId="30" xfId="0" applyNumberFormat="1" applyFont="1" applyBorder="1" applyAlignment="1">
      <alignment horizontal="center" vertical="center" wrapText="1"/>
    </xf>
    <xf numFmtId="0" fontId="3" fillId="4" borderId="8" xfId="0" applyFont="1" applyFill="1" applyBorder="1" applyAlignment="1">
      <alignment horizontal="center" vertical="center" wrapText="1"/>
    </xf>
    <xf numFmtId="0" fontId="3" fillId="0" borderId="8" xfId="0" applyFont="1" applyBorder="1" applyAlignment="1" applyProtection="1">
      <alignment horizontal="center" vertical="center" wrapText="1"/>
      <protection locked="0"/>
    </xf>
    <xf numFmtId="9" fontId="3" fillId="0" borderId="11" xfId="0" applyNumberFormat="1" applyFont="1" applyBorder="1" applyAlignment="1">
      <alignment horizontal="center" vertical="center" wrapText="1"/>
    </xf>
    <xf numFmtId="0" fontId="3" fillId="4" borderId="11" xfId="0" applyFont="1" applyFill="1" applyBorder="1" applyAlignment="1">
      <alignment horizontal="center" vertical="center" wrapText="1"/>
    </xf>
    <xf numFmtId="0" fontId="3" fillId="0" borderId="11" xfId="0" applyFont="1" applyBorder="1" applyAlignment="1" applyProtection="1">
      <alignment horizontal="center" vertical="center" wrapText="1"/>
      <protection locked="0"/>
    </xf>
    <xf numFmtId="9" fontId="3" fillId="6" borderId="8" xfId="0" applyNumberFormat="1" applyFont="1" applyFill="1" applyBorder="1" applyAlignment="1">
      <alignment horizontal="center" vertical="center" wrapText="1"/>
    </xf>
    <xf numFmtId="0" fontId="3" fillId="3" borderId="16" xfId="0" applyFont="1" applyFill="1" applyBorder="1" applyAlignment="1">
      <alignment vertical="center" wrapText="1"/>
    </xf>
    <xf numFmtId="0" fontId="3" fillId="3" borderId="14" xfId="0" applyFont="1" applyFill="1" applyBorder="1" applyAlignment="1">
      <alignment vertical="center" wrapText="1"/>
    </xf>
    <xf numFmtId="9" fontId="3" fillId="3" borderId="14" xfId="1" applyFont="1" applyFill="1" applyBorder="1" applyAlignment="1">
      <alignment horizontal="center" vertical="center" wrapText="1"/>
    </xf>
    <xf numFmtId="9" fontId="3" fillId="3" borderId="14" xfId="0" applyNumberFormat="1" applyFont="1" applyFill="1" applyBorder="1" applyAlignment="1">
      <alignment horizontal="center" vertical="center" wrapText="1"/>
    </xf>
    <xf numFmtId="0" fontId="3" fillId="5" borderId="14" xfId="0" applyFont="1" applyFill="1" applyBorder="1" applyAlignment="1">
      <alignment vertical="center" wrapText="1"/>
    </xf>
    <xf numFmtId="0" fontId="0" fillId="3" borderId="17" xfId="0" applyFill="1" applyBorder="1" applyAlignment="1">
      <alignment vertical="center" wrapText="1"/>
    </xf>
    <xf numFmtId="0" fontId="0" fillId="3" borderId="10" xfId="0" applyFill="1" applyBorder="1" applyAlignment="1">
      <alignment vertical="center" wrapText="1"/>
    </xf>
    <xf numFmtId="0" fontId="0" fillId="5" borderId="10" xfId="0" applyFill="1" applyBorder="1" applyAlignment="1">
      <alignment horizontal="center" vertical="center" wrapText="1"/>
    </xf>
    <xf numFmtId="2" fontId="0" fillId="3" borderId="10" xfId="0" applyNumberFormat="1" applyFill="1" applyBorder="1" applyAlignment="1">
      <alignment vertical="center" wrapText="1"/>
    </xf>
    <xf numFmtId="0" fontId="3" fillId="6" borderId="32" xfId="0" applyFont="1" applyFill="1" applyBorder="1" applyAlignment="1" applyProtection="1">
      <alignment horizontal="left" vertical="center" wrapText="1"/>
      <protection locked="0"/>
    </xf>
    <xf numFmtId="0" fontId="3" fillId="6" borderId="28" xfId="0" applyFont="1" applyFill="1" applyBorder="1" applyAlignment="1" applyProtection="1">
      <alignment horizontal="left" vertical="center" wrapText="1"/>
      <protection locked="0"/>
    </xf>
    <xf numFmtId="0" fontId="0" fillId="3" borderId="18"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8" xfId="0" applyFill="1" applyBorder="1" applyAlignment="1">
      <alignment horizontal="center" vertical="center" wrapText="1"/>
    </xf>
    <xf numFmtId="9" fontId="3" fillId="0" borderId="8"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3" fillId="0" borderId="8"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6" borderId="11" xfId="0" applyFont="1" applyFill="1" applyBorder="1" applyAlignment="1" applyProtection="1">
      <alignment horizontal="left" vertical="center" wrapText="1"/>
      <protection locked="0"/>
    </xf>
    <xf numFmtId="0" fontId="3" fillId="6" borderId="34" xfId="0" applyFont="1" applyFill="1" applyBorder="1" applyAlignment="1" applyProtection="1">
      <alignment horizontal="left" vertical="center" wrapText="1"/>
      <protection locked="0"/>
    </xf>
    <xf numFmtId="0" fontId="1" fillId="0" borderId="0" xfId="0" applyFont="1" applyAlignment="1">
      <alignment vertical="center" wrapText="1"/>
    </xf>
    <xf numFmtId="0" fontId="0" fillId="0" borderId="0" xfId="0" applyAlignment="1">
      <alignment vertical="center" wrapText="1"/>
    </xf>
    <xf numFmtId="0" fontId="3" fillId="0" borderId="27" xfId="0" applyFont="1" applyBorder="1" applyAlignment="1">
      <alignment vertical="center" wrapText="1"/>
    </xf>
    <xf numFmtId="0" fontId="0" fillId="0" borderId="33" xfId="0" applyBorder="1" applyAlignment="1">
      <alignment vertical="center" wrapText="1"/>
    </xf>
    <xf numFmtId="0" fontId="0" fillId="0" borderId="11" xfId="0" applyBorder="1" applyAlignment="1">
      <alignment horizontal="center" vertical="center" wrapText="1"/>
    </xf>
    <xf numFmtId="0" fontId="3" fillId="6" borderId="8" xfId="0" applyFont="1" applyFill="1" applyBorder="1" applyAlignment="1" applyProtection="1">
      <alignment horizontal="left" vertical="center" wrapText="1"/>
      <protection locked="0"/>
    </xf>
    <xf numFmtId="0" fontId="3" fillId="6" borderId="19" xfId="0" applyFont="1" applyFill="1" applyBorder="1" applyAlignment="1" applyProtection="1">
      <alignment horizontal="left" vertical="center" wrapText="1"/>
      <protection locked="0"/>
    </xf>
    <xf numFmtId="0" fontId="3" fillId="3" borderId="14" xfId="0" applyFont="1" applyFill="1" applyBorder="1" applyAlignment="1">
      <alignment vertical="center" wrapText="1"/>
    </xf>
    <xf numFmtId="0" fontId="3" fillId="3" borderId="20" xfId="0" applyFont="1" applyFill="1" applyBorder="1" applyAlignment="1">
      <alignment vertical="center" wrapText="1"/>
    </xf>
    <xf numFmtId="0" fontId="3" fillId="3" borderId="10" xfId="0" applyFont="1" applyFill="1" applyBorder="1" applyAlignment="1">
      <alignment vertical="center" wrapText="1"/>
    </xf>
    <xf numFmtId="0" fontId="3" fillId="3" borderId="35" xfId="0" applyFont="1" applyFill="1" applyBorder="1" applyAlignment="1">
      <alignment vertical="center" wrapText="1"/>
    </xf>
    <xf numFmtId="0" fontId="7" fillId="0" borderId="0" xfId="0" applyFont="1" applyAlignment="1">
      <alignment vertical="center" wrapText="1"/>
    </xf>
    <xf numFmtId="0" fontId="3" fillId="0" borderId="21" xfId="0" applyFont="1" applyBorder="1" applyAlignment="1">
      <alignment vertical="center" wrapText="1"/>
    </xf>
    <xf numFmtId="0" fontId="3" fillId="0" borderId="0" xfId="0" applyFont="1" applyAlignment="1">
      <alignment vertical="center" wrapText="1"/>
    </xf>
    <xf numFmtId="0" fontId="3" fillId="0" borderId="33" xfId="0" applyFont="1" applyBorder="1" applyAlignment="1">
      <alignment vertical="center" wrapText="1"/>
    </xf>
    <xf numFmtId="0" fontId="3" fillId="0" borderId="11" xfId="0" applyFont="1" applyBorder="1" applyAlignment="1">
      <alignment horizontal="center" vertical="center" wrapText="1"/>
    </xf>
    <xf numFmtId="9" fontId="3" fillId="0" borderId="11"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30" xfId="0" applyFont="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0" fontId="4" fillId="2" borderId="22" xfId="0" applyFont="1" applyFill="1" applyBorder="1" applyAlignment="1">
      <alignment horizontal="left" vertical="center" wrapText="1"/>
    </xf>
    <xf numFmtId="0" fontId="4" fillId="2" borderId="0" xfId="0" applyFont="1" applyFill="1" applyAlignment="1">
      <alignment horizontal="left" vertical="center" wrapText="1"/>
    </xf>
    <xf numFmtId="0" fontId="3" fillId="6" borderId="30"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6" xfId="0" applyFont="1" applyFill="1" applyBorder="1" applyAlignment="1" applyProtection="1">
      <alignment horizontal="left" vertical="center" wrapText="1"/>
      <protection locked="0"/>
    </xf>
    <xf numFmtId="0" fontId="3" fillId="6" borderId="37" xfId="0" applyFont="1" applyFill="1" applyBorder="1" applyAlignment="1" applyProtection="1">
      <alignment horizontal="left" vertical="center" wrapText="1"/>
      <protection locked="0"/>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4" fillId="2" borderId="21" xfId="0" applyFont="1" applyFill="1" applyBorder="1" applyAlignment="1" applyProtection="1">
      <alignment horizontal="left" vertical="center" wrapText="1"/>
      <protection locked="0"/>
    </xf>
    <xf numFmtId="0" fontId="5" fillId="3" borderId="4" xfId="0" applyFont="1" applyFill="1" applyBorder="1" applyAlignment="1">
      <alignment horizontal="center" vertical="center" textRotation="90" wrapText="1"/>
    </xf>
    <xf numFmtId="0" fontId="5" fillId="3" borderId="6" xfId="0" applyFont="1" applyFill="1" applyBorder="1" applyAlignment="1">
      <alignment horizontal="center" vertical="center" textRotation="90" wrapText="1"/>
    </xf>
    <xf numFmtId="0" fontId="5" fillId="3" borderId="15" xfId="0" applyFont="1" applyFill="1" applyBorder="1" applyAlignment="1">
      <alignment horizontal="center" vertical="center" textRotation="90" wrapText="1"/>
    </xf>
    <xf numFmtId="0" fontId="5" fillId="3" borderId="12" xfId="0" applyFont="1" applyFill="1" applyBorder="1" applyAlignment="1">
      <alignment horizontal="center" vertical="center" textRotation="90" wrapText="1"/>
    </xf>
    <xf numFmtId="0" fontId="5" fillId="3" borderId="21" xfId="0" applyFont="1" applyFill="1" applyBorder="1" applyAlignment="1">
      <alignment horizontal="center" vertical="center" textRotation="90" wrapText="1"/>
    </xf>
    <xf numFmtId="0" fontId="5" fillId="3" borderId="1" xfId="0" applyFont="1" applyFill="1"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15" xfId="0" applyBorder="1" applyAlignment="1">
      <alignment horizontal="center" vertical="center" textRotation="90" wrapText="1"/>
    </xf>
  </cellXfs>
  <cellStyles count="2">
    <cellStyle name="Normale" xfId="0" builtinId="0"/>
    <cellStyle name="Percentual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0"/>
  <sheetViews>
    <sheetView tabSelected="1" view="pageBreakPreview" zoomScaleNormal="100" zoomScaleSheetLayoutView="100" workbookViewId="0">
      <selection activeCell="A4" sqref="A4:O4"/>
    </sheetView>
  </sheetViews>
  <sheetFormatPr defaultColWidth="8" defaultRowHeight="12.75" x14ac:dyDescent="0.2"/>
  <cols>
    <col min="1" max="1" width="22" style="1" bestFit="1" customWidth="1"/>
    <col min="2" max="2" width="7" style="12" customWidth="1"/>
    <col min="3" max="3" width="26.140625" style="1" bestFit="1" customWidth="1"/>
    <col min="4" max="4" width="36.140625" style="1" customWidth="1"/>
    <col min="5" max="5" width="7.28515625" style="12" customWidth="1"/>
    <col min="6" max="6" width="7.7109375" style="12" customWidth="1"/>
    <col min="7" max="7" width="1.85546875" style="12" customWidth="1"/>
    <col min="8" max="8" width="16.28515625" style="12" bestFit="1" customWidth="1"/>
    <col min="9" max="9" width="11.85546875" style="12" bestFit="1" customWidth="1"/>
    <col min="10" max="10" width="16.28515625" style="1" bestFit="1" customWidth="1"/>
    <col min="11" max="11" width="6.42578125" style="1" customWidth="1"/>
    <col min="12" max="12" width="5.42578125" style="1" customWidth="1"/>
    <col min="13" max="13" width="19.42578125" style="1" customWidth="1"/>
    <col min="14" max="14" width="5.7109375" style="1" customWidth="1"/>
    <col min="15" max="16" width="6.140625" style="1" customWidth="1"/>
    <col min="17" max="17" width="39.28515625" style="1" customWidth="1"/>
    <col min="18" max="16384" width="8" style="1"/>
  </cols>
  <sheetData>
    <row r="1" spans="1:21" ht="63.75" customHeight="1" x14ac:dyDescent="0.2">
      <c r="A1" s="121" t="s">
        <v>27</v>
      </c>
      <c r="B1" s="122"/>
      <c r="C1" s="122"/>
      <c r="D1" s="122"/>
      <c r="E1" s="122"/>
      <c r="F1" s="122"/>
      <c r="G1" s="122"/>
      <c r="H1" s="122"/>
      <c r="I1" s="122"/>
      <c r="J1" s="122"/>
      <c r="K1" s="122"/>
      <c r="L1" s="122"/>
      <c r="M1" s="122"/>
      <c r="N1" s="122"/>
      <c r="O1" s="122"/>
      <c r="P1" s="122"/>
      <c r="Q1" s="123"/>
    </row>
    <row r="2" spans="1:21" s="29" customFormat="1" x14ac:dyDescent="0.2">
      <c r="A2" s="27" t="s">
        <v>16</v>
      </c>
      <c r="B2" s="28"/>
      <c r="C2" s="113" t="s">
        <v>51</v>
      </c>
      <c r="D2" s="114"/>
      <c r="E2" s="114"/>
      <c r="F2" s="114"/>
      <c r="G2" s="114"/>
      <c r="H2" s="114"/>
      <c r="I2" s="114"/>
      <c r="J2" s="114"/>
      <c r="K2" s="114"/>
      <c r="L2" s="114"/>
      <c r="M2" s="114"/>
      <c r="N2" s="114"/>
      <c r="O2" s="114"/>
      <c r="P2" s="32"/>
      <c r="Q2" s="33"/>
    </row>
    <row r="3" spans="1:21" s="29" customFormat="1" ht="24" customHeight="1" x14ac:dyDescent="0.2">
      <c r="A3" s="133" t="s">
        <v>52</v>
      </c>
      <c r="B3" s="114"/>
      <c r="C3" s="114"/>
      <c r="D3" s="114"/>
      <c r="E3" s="114"/>
      <c r="F3" s="114"/>
      <c r="G3" s="114"/>
      <c r="H3" s="114"/>
      <c r="I3" s="114"/>
      <c r="J3" s="114"/>
      <c r="K3" s="114"/>
      <c r="L3" s="114"/>
      <c r="M3" s="114"/>
      <c r="N3" s="114"/>
      <c r="O3" s="114"/>
      <c r="P3" s="32"/>
      <c r="Q3" s="33"/>
    </row>
    <row r="4" spans="1:21" s="29" customFormat="1" ht="33" customHeight="1" x14ac:dyDescent="0.2">
      <c r="A4" s="133" t="s">
        <v>53</v>
      </c>
      <c r="B4" s="114"/>
      <c r="C4" s="114"/>
      <c r="D4" s="114"/>
      <c r="E4" s="114"/>
      <c r="F4" s="114"/>
      <c r="G4" s="114"/>
      <c r="H4" s="114"/>
      <c r="I4" s="114"/>
      <c r="J4" s="114"/>
      <c r="K4" s="114"/>
      <c r="L4" s="114"/>
      <c r="M4" s="114"/>
      <c r="N4" s="114"/>
      <c r="O4" s="114"/>
      <c r="P4" s="32"/>
      <c r="Q4" s="33"/>
    </row>
    <row r="5" spans="1:21" ht="15.75" x14ac:dyDescent="0.2">
      <c r="A5" s="26" t="s">
        <v>18</v>
      </c>
      <c r="B5" s="22">
        <v>0</v>
      </c>
      <c r="C5" s="23" t="s">
        <v>19</v>
      </c>
      <c r="D5" s="115" t="s">
        <v>17</v>
      </c>
      <c r="E5" s="116"/>
      <c r="F5" s="116"/>
      <c r="G5" s="116"/>
      <c r="H5" s="116"/>
      <c r="I5" s="116"/>
      <c r="J5" s="116"/>
      <c r="K5" s="116"/>
      <c r="L5" s="116"/>
      <c r="M5" s="116"/>
      <c r="N5" s="116"/>
      <c r="O5" s="116"/>
      <c r="P5" s="34"/>
      <c r="Q5" s="35"/>
    </row>
    <row r="6" spans="1:21" ht="15.75" x14ac:dyDescent="0.2">
      <c r="A6" s="26"/>
      <c r="B6" s="22">
        <v>1</v>
      </c>
      <c r="C6" s="23" t="s">
        <v>20</v>
      </c>
      <c r="D6" s="115"/>
      <c r="E6" s="116"/>
      <c r="F6" s="116"/>
      <c r="G6" s="116"/>
      <c r="H6" s="116"/>
      <c r="I6" s="116"/>
      <c r="J6" s="116"/>
      <c r="K6" s="116"/>
      <c r="L6" s="116"/>
      <c r="M6" s="116"/>
      <c r="N6" s="116"/>
      <c r="O6" s="116"/>
      <c r="P6" s="34"/>
      <c r="Q6" s="35"/>
    </row>
    <row r="7" spans="1:21" ht="15.75" x14ac:dyDescent="0.2">
      <c r="A7" s="26"/>
      <c r="B7" s="22">
        <v>2</v>
      </c>
      <c r="C7" s="23" t="s">
        <v>6</v>
      </c>
      <c r="D7" s="18"/>
      <c r="E7" s="18"/>
      <c r="F7" s="19"/>
      <c r="G7" s="19"/>
      <c r="H7" s="19"/>
      <c r="I7" s="20"/>
      <c r="J7" s="20"/>
      <c r="K7" s="20"/>
      <c r="L7" s="20"/>
      <c r="M7" s="20"/>
      <c r="N7" s="38"/>
      <c r="O7" s="38"/>
      <c r="P7" s="34"/>
      <c r="Q7" s="35"/>
    </row>
    <row r="8" spans="1:21" ht="15.75" x14ac:dyDescent="0.2">
      <c r="A8" s="21"/>
      <c r="B8" s="22">
        <v>3</v>
      </c>
      <c r="C8" s="45" t="s">
        <v>28</v>
      </c>
      <c r="D8" s="18"/>
      <c r="E8" s="18"/>
      <c r="F8" s="19"/>
      <c r="G8" s="19"/>
      <c r="H8" s="19"/>
      <c r="I8" s="20"/>
      <c r="J8" s="20"/>
      <c r="K8" s="20"/>
      <c r="L8" s="20"/>
      <c r="M8" s="20"/>
      <c r="N8" s="38"/>
      <c r="O8" s="38"/>
      <c r="P8" s="34"/>
      <c r="Q8" s="35"/>
    </row>
    <row r="9" spans="1:21" ht="16.5" thickBot="1" x14ac:dyDescent="0.25">
      <c r="A9" s="24"/>
      <c r="B9" s="22">
        <v>4</v>
      </c>
      <c r="C9" s="23" t="s">
        <v>21</v>
      </c>
      <c r="D9" s="2"/>
      <c r="E9" s="3"/>
      <c r="F9" s="3"/>
      <c r="G9" s="3"/>
      <c r="H9" s="3"/>
      <c r="I9" s="2"/>
      <c r="J9" s="2"/>
      <c r="K9" s="25"/>
      <c r="L9" s="25"/>
      <c r="M9" s="25"/>
      <c r="N9" s="2"/>
      <c r="P9" s="36"/>
      <c r="Q9" s="37"/>
    </row>
    <row r="10" spans="1:21" ht="84" customHeight="1" x14ac:dyDescent="0.2">
      <c r="A10" s="124" t="s">
        <v>0</v>
      </c>
      <c r="B10" s="134" t="s">
        <v>1</v>
      </c>
      <c r="C10" s="130" t="s">
        <v>2</v>
      </c>
      <c r="D10" s="130" t="s">
        <v>3</v>
      </c>
      <c r="E10" s="137" t="s">
        <v>4</v>
      </c>
      <c r="F10" s="134" t="s">
        <v>5</v>
      </c>
      <c r="G10" s="127"/>
      <c r="H10" s="53" t="s">
        <v>7</v>
      </c>
      <c r="I10" s="4" t="s">
        <v>8</v>
      </c>
      <c r="J10" s="4" t="s">
        <v>9</v>
      </c>
      <c r="K10" s="130" t="s">
        <v>22</v>
      </c>
      <c r="L10" s="130"/>
      <c r="M10" s="130"/>
      <c r="N10" s="130"/>
      <c r="O10" s="130"/>
      <c r="P10" s="106" t="s">
        <v>23</v>
      </c>
      <c r="Q10" s="107"/>
      <c r="R10" s="104"/>
      <c r="S10" s="105"/>
      <c r="T10" s="98"/>
      <c r="U10" s="98"/>
    </row>
    <row r="11" spans="1:21" ht="18" customHeight="1" x14ac:dyDescent="0.2">
      <c r="A11" s="125"/>
      <c r="B11" s="135"/>
      <c r="C11" s="131"/>
      <c r="D11" s="131"/>
      <c r="E11" s="138"/>
      <c r="F11" s="140"/>
      <c r="G11" s="128"/>
      <c r="H11" s="54" t="s">
        <v>10</v>
      </c>
      <c r="I11" s="5" t="s">
        <v>10</v>
      </c>
      <c r="J11" s="5" t="s">
        <v>11</v>
      </c>
      <c r="K11" s="131"/>
      <c r="L11" s="131"/>
      <c r="M11" s="131"/>
      <c r="N11" s="131"/>
      <c r="O11" s="131"/>
      <c r="P11" s="108"/>
      <c r="Q11" s="109"/>
      <c r="R11" s="104"/>
      <c r="S11" s="105"/>
      <c r="T11" s="98"/>
      <c r="U11" s="98"/>
    </row>
    <row r="12" spans="1:21" ht="62.25" customHeight="1" thickBot="1" x14ac:dyDescent="0.25">
      <c r="A12" s="126"/>
      <c r="B12" s="136"/>
      <c r="C12" s="132"/>
      <c r="D12" s="132"/>
      <c r="E12" s="139"/>
      <c r="F12" s="141"/>
      <c r="G12" s="129"/>
      <c r="H12" s="6"/>
      <c r="I12" s="7"/>
      <c r="J12" s="5"/>
      <c r="K12" s="132"/>
      <c r="L12" s="132"/>
      <c r="M12" s="132"/>
      <c r="N12" s="132"/>
      <c r="O12" s="132"/>
      <c r="P12" s="110"/>
      <c r="Q12" s="111"/>
      <c r="R12" s="104"/>
      <c r="S12" s="105"/>
      <c r="T12" s="98"/>
      <c r="U12" s="98"/>
    </row>
    <row r="13" spans="1:21" ht="53.25" thickBot="1" x14ac:dyDescent="0.25">
      <c r="A13" s="55" t="s">
        <v>12</v>
      </c>
      <c r="B13" s="47">
        <v>0.1</v>
      </c>
      <c r="C13" s="56" t="s">
        <v>36</v>
      </c>
      <c r="D13" s="49" t="s">
        <v>46</v>
      </c>
      <c r="E13" s="57">
        <v>1</v>
      </c>
      <c r="F13" s="47">
        <f>+IF((OR(E13=0,E13=0)),E13/SUM(E13:E13),E13)</f>
        <v>1</v>
      </c>
      <c r="G13" s="58"/>
      <c r="H13" s="59"/>
      <c r="I13" s="59"/>
      <c r="J13" s="60">
        <f>I13*F13*$B$13</f>
        <v>0</v>
      </c>
      <c r="K13" s="112"/>
      <c r="L13" s="112"/>
      <c r="M13" s="112"/>
      <c r="N13" s="112"/>
      <c r="O13" s="112"/>
      <c r="P13" s="117"/>
      <c r="Q13" s="118"/>
      <c r="R13" s="99"/>
      <c r="S13" s="100"/>
      <c r="T13" s="98"/>
      <c r="U13" s="98"/>
    </row>
    <row r="14" spans="1:21" ht="119.25" customHeight="1" x14ac:dyDescent="0.2">
      <c r="A14" s="89" t="s">
        <v>14</v>
      </c>
      <c r="B14" s="81">
        <v>0.4</v>
      </c>
      <c r="C14" s="17" t="s">
        <v>37</v>
      </c>
      <c r="D14" s="17" t="s">
        <v>47</v>
      </c>
      <c r="E14" s="30">
        <v>0.5</v>
      </c>
      <c r="F14" s="51">
        <f>+IF((OR(E14=0,E15=0,)),E14/SUM(E14:E15),E14)</f>
        <v>0.5</v>
      </c>
      <c r="G14" s="61"/>
      <c r="H14" s="62"/>
      <c r="I14" s="62"/>
      <c r="J14" s="42">
        <f>I14*F14*$B$14</f>
        <v>0</v>
      </c>
      <c r="K14" s="83"/>
      <c r="L14" s="83"/>
      <c r="M14" s="83"/>
      <c r="N14" s="83"/>
      <c r="O14" s="83"/>
      <c r="P14" s="92"/>
      <c r="Q14" s="93"/>
      <c r="R14" s="99"/>
      <c r="S14" s="100"/>
      <c r="T14" s="98"/>
      <c r="U14" s="98"/>
    </row>
    <row r="15" spans="1:21" ht="66" customHeight="1" thickBot="1" x14ac:dyDescent="0.25">
      <c r="A15" s="101"/>
      <c r="B15" s="102"/>
      <c r="C15" s="16" t="s">
        <v>38</v>
      </c>
      <c r="D15" s="16" t="s">
        <v>29</v>
      </c>
      <c r="E15" s="31">
        <v>0.5</v>
      </c>
      <c r="F15" s="63">
        <f>+IF((OR(E14=0,E15=0)),E15/SUM(E14:E15),E15)</f>
        <v>0.5</v>
      </c>
      <c r="G15" s="64"/>
      <c r="H15" s="65"/>
      <c r="I15" s="65"/>
      <c r="J15" s="43">
        <f>I15*F15*$B$14</f>
        <v>0</v>
      </c>
      <c r="K15" s="84"/>
      <c r="L15" s="84"/>
      <c r="M15" s="84"/>
      <c r="N15" s="84"/>
      <c r="O15" s="84"/>
      <c r="P15" s="85"/>
      <c r="Q15" s="86"/>
      <c r="R15" s="99"/>
      <c r="S15" s="100"/>
      <c r="T15" s="98"/>
      <c r="U15" s="98"/>
    </row>
    <row r="16" spans="1:21" ht="110.25" customHeight="1" x14ac:dyDescent="0.2">
      <c r="A16" s="89" t="s">
        <v>15</v>
      </c>
      <c r="B16" s="81">
        <v>0.1</v>
      </c>
      <c r="C16" s="17" t="s">
        <v>39</v>
      </c>
      <c r="D16" s="17" t="s">
        <v>48</v>
      </c>
      <c r="E16" s="30">
        <v>0.7</v>
      </c>
      <c r="F16" s="66">
        <f>+IF((OR($E$16=0,$E$17=0)),E16/SUM($E$16:$E$17),E16)</f>
        <v>0.7</v>
      </c>
      <c r="G16" s="61"/>
      <c r="H16" s="62"/>
      <c r="I16" s="62"/>
      <c r="J16" s="42">
        <f>I16*F16*B16</f>
        <v>0</v>
      </c>
      <c r="K16" s="83"/>
      <c r="L16" s="83"/>
      <c r="M16" s="83"/>
      <c r="N16" s="83"/>
      <c r="O16" s="83"/>
      <c r="P16" s="92"/>
      <c r="Q16" s="93"/>
      <c r="R16" s="99"/>
      <c r="S16" s="100"/>
      <c r="T16" s="98"/>
      <c r="U16" s="98"/>
    </row>
    <row r="17" spans="1:21" ht="45.75" customHeight="1" thickBot="1" x14ac:dyDescent="0.25">
      <c r="A17" s="101"/>
      <c r="B17" s="103"/>
      <c r="C17" s="16" t="s">
        <v>40</v>
      </c>
      <c r="D17" s="16" t="s">
        <v>49</v>
      </c>
      <c r="E17" s="31">
        <v>0.3</v>
      </c>
      <c r="F17" s="63">
        <f>+IF((OR($E$16=0,$E$17=0)),E17/SUM($E$16:$E$17),E17)</f>
        <v>0.3</v>
      </c>
      <c r="G17" s="64"/>
      <c r="H17" s="65"/>
      <c r="I17" s="65"/>
      <c r="J17" s="43">
        <f>I17*F17*B16</f>
        <v>0</v>
      </c>
      <c r="K17" s="84"/>
      <c r="L17" s="84"/>
      <c r="M17" s="84"/>
      <c r="N17" s="84"/>
      <c r="O17" s="84"/>
      <c r="P17" s="119"/>
      <c r="Q17" s="120"/>
      <c r="R17" s="39"/>
      <c r="S17" s="40"/>
      <c r="T17" s="8"/>
      <c r="U17" s="8"/>
    </row>
    <row r="18" spans="1:21" ht="66" customHeight="1" thickBot="1" x14ac:dyDescent="0.25">
      <c r="A18" s="46" t="s">
        <v>30</v>
      </c>
      <c r="B18" s="47">
        <v>0.1</v>
      </c>
      <c r="C18" s="48" t="s">
        <v>41</v>
      </c>
      <c r="D18" s="49" t="s">
        <v>31</v>
      </c>
      <c r="E18" s="50">
        <v>1</v>
      </c>
      <c r="F18" s="47">
        <f>+IF((OR(E18=0,E18=0)),E18/SUM(E18:E18),E18)</f>
        <v>1</v>
      </c>
      <c r="G18" s="58"/>
      <c r="H18" s="59"/>
      <c r="I18" s="59"/>
      <c r="J18" s="60">
        <f>I18*F18*B18</f>
        <v>0</v>
      </c>
      <c r="K18" s="112"/>
      <c r="L18" s="112"/>
      <c r="M18" s="112"/>
      <c r="N18" s="112"/>
      <c r="O18" s="112"/>
      <c r="P18" s="76"/>
      <c r="Q18" s="77"/>
      <c r="R18" s="39"/>
      <c r="S18" s="40"/>
      <c r="T18" s="8"/>
      <c r="U18" s="8"/>
    </row>
    <row r="19" spans="1:21" ht="143.44999999999999" customHeight="1" x14ac:dyDescent="0.2">
      <c r="A19" s="89" t="s">
        <v>26</v>
      </c>
      <c r="B19" s="81">
        <v>0.2</v>
      </c>
      <c r="C19" s="17" t="s">
        <v>42</v>
      </c>
      <c r="D19" s="17" t="s">
        <v>50</v>
      </c>
      <c r="E19" s="30">
        <v>0.5</v>
      </c>
      <c r="F19" s="51">
        <f>+IF((OR($E$19=0,$E$20=0)),$E$19/SUM($E$19:$E$20),E19)</f>
        <v>0.5</v>
      </c>
      <c r="G19" s="61"/>
      <c r="H19" s="62"/>
      <c r="I19" s="62"/>
      <c r="J19" s="42">
        <f>I19*F19*$B$19</f>
        <v>0</v>
      </c>
      <c r="K19" s="83"/>
      <c r="L19" s="83"/>
      <c r="M19" s="83"/>
      <c r="N19" s="83"/>
      <c r="O19" s="83"/>
      <c r="P19" s="92"/>
      <c r="Q19" s="93"/>
      <c r="R19" s="99"/>
      <c r="S19" s="100"/>
      <c r="T19" s="98"/>
      <c r="U19" s="98"/>
    </row>
    <row r="20" spans="1:21" ht="127.9" customHeight="1" thickBot="1" x14ac:dyDescent="0.25">
      <c r="A20" s="90"/>
      <c r="B20" s="82"/>
      <c r="C20" s="16" t="s">
        <v>43</v>
      </c>
      <c r="D20" s="16" t="s">
        <v>33</v>
      </c>
      <c r="E20" s="31">
        <v>0.5</v>
      </c>
      <c r="F20" s="63">
        <f>+IF((OR($E$19=0,$E$20=0)),E20/SUM($E$19:$E$20),E20)</f>
        <v>0.5</v>
      </c>
      <c r="G20" s="64"/>
      <c r="H20" s="65"/>
      <c r="I20" s="65"/>
      <c r="J20" s="43">
        <f>I20*F20*$B$19</f>
        <v>0</v>
      </c>
      <c r="K20" s="84"/>
      <c r="L20" s="84"/>
      <c r="M20" s="84"/>
      <c r="N20" s="84"/>
      <c r="O20" s="84"/>
      <c r="P20" s="85"/>
      <c r="Q20" s="86"/>
      <c r="R20" s="99"/>
      <c r="S20" s="100"/>
      <c r="T20" s="98"/>
      <c r="U20" s="98"/>
    </row>
    <row r="21" spans="1:21" ht="35.25" customHeight="1" x14ac:dyDescent="0.2">
      <c r="A21" s="89" t="s">
        <v>25</v>
      </c>
      <c r="B21" s="81">
        <v>0.1</v>
      </c>
      <c r="C21" s="17" t="s">
        <v>44</v>
      </c>
      <c r="D21" s="17" t="s">
        <v>34</v>
      </c>
      <c r="E21" s="30">
        <v>0.5</v>
      </c>
      <c r="F21" s="51">
        <f>+IF((OR(E21=0,E22=0)),E21/SUM(E21:E22),E21)</f>
        <v>0.5</v>
      </c>
      <c r="G21" s="61"/>
      <c r="H21" s="62"/>
      <c r="I21" s="62"/>
      <c r="J21" s="42">
        <f>I21*F21*$B$21</f>
        <v>0</v>
      </c>
      <c r="K21" s="83"/>
      <c r="L21" s="83"/>
      <c r="M21" s="83"/>
      <c r="N21" s="83"/>
      <c r="O21" s="83"/>
      <c r="P21" s="92"/>
      <c r="Q21" s="93"/>
      <c r="R21" s="99"/>
      <c r="S21" s="100"/>
      <c r="T21" s="98"/>
      <c r="U21" s="98"/>
    </row>
    <row r="22" spans="1:21" ht="45" customHeight="1" thickBot="1" x14ac:dyDescent="0.25">
      <c r="A22" s="90"/>
      <c r="B22" s="91"/>
      <c r="C22" s="16" t="s">
        <v>45</v>
      </c>
      <c r="D22" s="16" t="s">
        <v>35</v>
      </c>
      <c r="E22" s="31">
        <v>0.5</v>
      </c>
      <c r="F22" s="63">
        <f>+IF((OR(E22=0,E21=0)),E22/SUM(E21:E22),E22)</f>
        <v>0.5</v>
      </c>
      <c r="G22" s="64"/>
      <c r="H22" s="65"/>
      <c r="I22" s="65"/>
      <c r="J22" s="43">
        <f>I22*F22*$B$21</f>
        <v>0</v>
      </c>
      <c r="K22" s="84"/>
      <c r="L22" s="84"/>
      <c r="M22" s="84"/>
      <c r="N22" s="84"/>
      <c r="O22" s="84"/>
      <c r="P22" s="85"/>
      <c r="Q22" s="86"/>
      <c r="R22" s="99"/>
      <c r="S22" s="100"/>
      <c r="T22" s="98"/>
      <c r="U22" s="98"/>
    </row>
    <row r="23" spans="1:21" ht="15.75" x14ac:dyDescent="0.2">
      <c r="A23" s="9" t="s">
        <v>13</v>
      </c>
      <c r="B23" s="10">
        <f>SUM(B11:B22)</f>
        <v>0.99999999999999989</v>
      </c>
      <c r="C23" s="67"/>
      <c r="D23" s="68"/>
      <c r="E23" s="69">
        <f>+SUM(E11:E22)/6</f>
        <v>1</v>
      </c>
      <c r="F23" s="70">
        <f>+SUM(F13:F22)/6</f>
        <v>1</v>
      </c>
      <c r="G23" s="71"/>
      <c r="H23" s="11">
        <f>SUM(H13:H22)</f>
        <v>0</v>
      </c>
      <c r="I23" s="11">
        <f>SUM(I13:I22)</f>
        <v>0</v>
      </c>
      <c r="J23" s="44">
        <f>SUM(J13:J22)/4</f>
        <v>0</v>
      </c>
      <c r="K23" s="94"/>
      <c r="L23" s="94"/>
      <c r="M23" s="94"/>
      <c r="N23" s="94"/>
      <c r="O23" s="94"/>
      <c r="P23" s="94"/>
      <c r="Q23" s="95"/>
      <c r="R23" s="99"/>
      <c r="S23" s="100"/>
      <c r="T23" s="98"/>
      <c r="U23" s="98"/>
    </row>
    <row r="24" spans="1:21" ht="12.95" customHeight="1" thickBot="1" x14ac:dyDescent="0.25">
      <c r="A24" s="13"/>
      <c r="B24" s="14"/>
      <c r="C24" s="72"/>
      <c r="D24" s="73"/>
      <c r="E24" s="15"/>
      <c r="F24" s="15"/>
      <c r="G24" s="74"/>
      <c r="H24" s="15"/>
      <c r="I24" s="15"/>
      <c r="J24" s="75"/>
      <c r="K24" s="78"/>
      <c r="L24" s="79"/>
      <c r="M24" s="79"/>
      <c r="N24" s="79"/>
      <c r="O24" s="80"/>
      <c r="P24" s="96"/>
      <c r="Q24" s="97"/>
      <c r="R24" s="41"/>
    </row>
    <row r="25" spans="1:21" x14ac:dyDescent="0.2">
      <c r="M25" s="52" t="s">
        <v>24</v>
      </c>
    </row>
    <row r="26" spans="1:21" x14ac:dyDescent="0.2">
      <c r="A26" s="87" t="s">
        <v>32</v>
      </c>
      <c r="B26" s="88"/>
      <c r="C26" s="88"/>
      <c r="D26" s="88"/>
      <c r="E26" s="88"/>
      <c r="F26" s="88"/>
      <c r="G26" s="88"/>
      <c r="H26" s="88"/>
      <c r="I26" s="88"/>
      <c r="J26" s="88"/>
      <c r="K26" s="88"/>
      <c r="L26" s="88"/>
      <c r="M26" s="88"/>
      <c r="N26" s="88"/>
      <c r="O26" s="88"/>
    </row>
    <row r="27" spans="1:21" x14ac:dyDescent="0.2">
      <c r="A27" s="88"/>
      <c r="B27" s="88"/>
      <c r="C27" s="88"/>
      <c r="D27" s="88"/>
      <c r="E27" s="88"/>
      <c r="F27" s="88"/>
      <c r="G27" s="88"/>
      <c r="H27" s="88"/>
      <c r="I27" s="88"/>
      <c r="J27" s="88"/>
      <c r="K27" s="88"/>
      <c r="L27" s="88"/>
      <c r="M27" s="88"/>
      <c r="N27" s="88"/>
      <c r="O27" s="88"/>
    </row>
    <row r="28" spans="1:21" x14ac:dyDescent="0.2">
      <c r="A28" s="88"/>
      <c r="B28" s="88"/>
      <c r="C28" s="88"/>
      <c r="D28" s="88"/>
      <c r="E28" s="88"/>
      <c r="F28" s="88"/>
      <c r="G28" s="88"/>
      <c r="H28" s="88"/>
      <c r="I28" s="88"/>
      <c r="J28" s="88"/>
      <c r="K28" s="88"/>
      <c r="L28" s="88"/>
      <c r="M28" s="88"/>
      <c r="N28" s="88"/>
      <c r="O28" s="88"/>
    </row>
    <row r="29" spans="1:21" x14ac:dyDescent="0.2">
      <c r="A29" s="88"/>
      <c r="B29" s="88"/>
      <c r="C29" s="88"/>
      <c r="D29" s="88"/>
      <c r="E29" s="88"/>
      <c r="F29" s="88"/>
      <c r="G29" s="88"/>
      <c r="H29" s="88"/>
      <c r="I29" s="88"/>
      <c r="J29" s="88"/>
      <c r="K29" s="88"/>
      <c r="L29" s="88"/>
      <c r="M29" s="88"/>
      <c r="N29" s="88"/>
      <c r="O29" s="88"/>
    </row>
    <row r="30" spans="1:21" x14ac:dyDescent="0.2">
      <c r="A30" s="88"/>
      <c r="B30" s="88"/>
      <c r="C30" s="88"/>
      <c r="D30" s="88"/>
      <c r="E30" s="88"/>
      <c r="F30" s="88"/>
      <c r="G30" s="88"/>
      <c r="H30" s="88"/>
      <c r="I30" s="88"/>
      <c r="J30" s="88"/>
      <c r="K30" s="88"/>
      <c r="L30" s="88"/>
      <c r="M30" s="88"/>
      <c r="N30" s="88"/>
      <c r="O30" s="88"/>
    </row>
  </sheetData>
  <sheetProtection algorithmName="SHA-512" hashValue="7qXLNKPFjvopyFjsypom0CjGS3q5erSK9akU7d05I6wt5mZfoJ6bIWzaR2wX7den/IWBZaBLC3R2a2ZZ9hhhbg==" saltValue="37A1Xi9lKi7bO5Q2LabqEg==" spinCount="100000" sheet="1" formatCells="0" formatColumns="0" formatRows="0"/>
  <mergeCells count="67">
    <mergeCell ref="A1:Q1"/>
    <mergeCell ref="A10:A12"/>
    <mergeCell ref="G10:G12"/>
    <mergeCell ref="K10:O12"/>
    <mergeCell ref="A3:O3"/>
    <mergeCell ref="A4:O4"/>
    <mergeCell ref="B10:B12"/>
    <mergeCell ref="E10:E12"/>
    <mergeCell ref="F10:F12"/>
    <mergeCell ref="C10:C12"/>
    <mergeCell ref="D10:D12"/>
    <mergeCell ref="T10:U12"/>
    <mergeCell ref="R10:S12"/>
    <mergeCell ref="P10:Q12"/>
    <mergeCell ref="K18:O18"/>
    <mergeCell ref="C2:O2"/>
    <mergeCell ref="D5:O6"/>
    <mergeCell ref="K17:O17"/>
    <mergeCell ref="K16:O16"/>
    <mergeCell ref="P15:Q15"/>
    <mergeCell ref="R15:S15"/>
    <mergeCell ref="R13:S13"/>
    <mergeCell ref="T13:U13"/>
    <mergeCell ref="K13:O13"/>
    <mergeCell ref="P13:Q13"/>
    <mergeCell ref="K14:O14"/>
    <mergeCell ref="P17:Q17"/>
    <mergeCell ref="A14:A15"/>
    <mergeCell ref="B14:B15"/>
    <mergeCell ref="T14:U14"/>
    <mergeCell ref="R19:S19"/>
    <mergeCell ref="T15:U15"/>
    <mergeCell ref="R16:S16"/>
    <mergeCell ref="T16:U16"/>
    <mergeCell ref="T19:U19"/>
    <mergeCell ref="P19:Q19"/>
    <mergeCell ref="R14:S14"/>
    <mergeCell ref="P14:Q14"/>
    <mergeCell ref="P16:Q16"/>
    <mergeCell ref="K15:O15"/>
    <mergeCell ref="A16:A17"/>
    <mergeCell ref="B16:B17"/>
    <mergeCell ref="A19:A20"/>
    <mergeCell ref="T23:U23"/>
    <mergeCell ref="T20:U20"/>
    <mergeCell ref="R22:S22"/>
    <mergeCell ref="R21:S21"/>
    <mergeCell ref="T22:U22"/>
    <mergeCell ref="R20:S20"/>
    <mergeCell ref="T21:U21"/>
    <mergeCell ref="R23:S23"/>
    <mergeCell ref="A26:O30"/>
    <mergeCell ref="A21:A22"/>
    <mergeCell ref="B21:B22"/>
    <mergeCell ref="K21:O21"/>
    <mergeCell ref="P21:Q21"/>
    <mergeCell ref="K22:O22"/>
    <mergeCell ref="P22:Q22"/>
    <mergeCell ref="K23:O23"/>
    <mergeCell ref="P23:Q23"/>
    <mergeCell ref="P24:Q24"/>
    <mergeCell ref="P18:Q18"/>
    <mergeCell ref="K24:O24"/>
    <mergeCell ref="B19:B20"/>
    <mergeCell ref="K19:O19"/>
    <mergeCell ref="K20:O20"/>
    <mergeCell ref="P20:Q20"/>
  </mergeCells>
  <phoneticPr fontId="3" type="noConversion"/>
  <pageMargins left="0.39370078740157483" right="0.19685039370078741" top="0.39370078740157483" bottom="0.39370078740157483" header="0.31496062992125984" footer="0"/>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All C_Comport C </vt:lpstr>
      <vt:lpstr>'All C_Comport C '!Area_stampa</vt:lpstr>
      <vt:lpstr>'All C_Comport C '!Titoli_stampa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Cannavacciuolo</dc:creator>
  <cp:lastModifiedBy>Antonia Nastri</cp:lastModifiedBy>
  <cp:lastPrinted>2022-06-15T12:15:53Z</cp:lastPrinted>
  <dcterms:created xsi:type="dcterms:W3CDTF">2013-11-18T10:34:32Z</dcterms:created>
  <dcterms:modified xsi:type="dcterms:W3CDTF">2023-04-28T10:36:30Z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2023-04-21T08:34:10Z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88651cb2-b34c-47ee-a7ba-15132ba739df</vt:lpwstr>
  </property>
  <property fmtid="{D5CDD505-2E9C-101B-9397-08002B2CF9AE}" pid="8" name="MSIP_Label_2ad0b24d-6422-44b0-b3de-abb3a9e8c81a_ContentBits">
    <vt:lpwstr>0</vt:lpwstr>
  </property>
</Properties>
</file>