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francesca.ciannella\Downloads\"/>
    </mc:Choice>
  </mc:AlternateContent>
  <xr:revisionPtr revIDLastSave="0" documentId="13_ncr:1_{3EB4EB78-333A-4F6B-B922-1D07661DF535}" xr6:coauthVersionLast="47" xr6:coauthVersionMax="47" xr10:uidLastSave="{00000000-0000-0000-0000-000000000000}"/>
  <bookViews>
    <workbookView xWindow="-120" yWindow="-120" windowWidth="29040" windowHeight="15840" xr2:uid="{00000000-000D-0000-FFFF-FFFF00000000}"/>
  </bookViews>
  <sheets>
    <sheet name="D non resp. obiett.op" sheetId="7" r:id="rId1"/>
    <sheet name="D non resp. obiett. comp." sheetId="1" r:id="rId2"/>
    <sheet name="Riepilogo valutazione" sheetId="6" r:id="rId3"/>
    <sheet name="RELAZIONE DI SINTESI" sheetId="5" r:id="rId4"/>
  </sheets>
  <definedNames>
    <definedName name="_xlnm.Print_Area" localSheetId="1">'D non resp. obiett. comp.'!$A$1:$K$39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9" i="7" l="1"/>
  <c r="G18" i="7"/>
  <c r="M18" i="7" s="1"/>
  <c r="G17" i="7"/>
  <c r="M17" i="7" s="1"/>
  <c r="G16" i="7"/>
  <c r="M16" i="7" s="1"/>
  <c r="G15" i="7"/>
  <c r="M15" i="7" s="1"/>
  <c r="G14" i="7"/>
  <c r="M14" i="7" s="1"/>
  <c r="G13" i="7"/>
  <c r="M13" i="7" s="1"/>
  <c r="I16" i="1"/>
  <c r="I11" i="1"/>
  <c r="E20" i="1"/>
  <c r="I19" i="1"/>
  <c r="I18" i="1"/>
  <c r="I17" i="1"/>
  <c r="I15" i="1"/>
  <c r="I14" i="1"/>
  <c r="I13" i="1"/>
  <c r="I12" i="1"/>
  <c r="I10" i="1"/>
  <c r="B20" i="1"/>
  <c r="I20" i="1"/>
  <c r="I21" i="1"/>
  <c r="I24" i="1"/>
  <c r="I25" i="1"/>
  <c r="G10" i="6"/>
  <c r="G9" i="6"/>
  <c r="G11" i="6" s="1"/>
  <c r="M19" i="7" l="1"/>
</calcChain>
</file>

<file path=xl/sharedStrings.xml><?xml version="1.0" encoding="utf-8"?>
<sst xmlns="http://schemas.openxmlformats.org/spreadsheetml/2006/main" count="168" uniqueCount="154">
  <si>
    <t>SCHEDA PER LA VALUTAZIONE DEGLI OBIETTIVI OPERATIVI: D NON RESPONSABILE DI STRUTTURA CON INCARICO</t>
  </si>
  <si>
    <t>Periodo di valutazione:  1 gennaio - 31 dicembre 2022</t>
  </si>
  <si>
    <t>Nome del soggetto che valuta: Dott.ssa Fabiana Cardito - Dott.ssa Gabriella Formica</t>
  </si>
  <si>
    <t>Nome del soggetto (cat. D) valutato: dott.ssa Maria Berivicato</t>
  </si>
  <si>
    <t>A</t>
  </si>
  <si>
    <t>B</t>
  </si>
  <si>
    <t>C</t>
  </si>
  <si>
    <t>D</t>
  </si>
  <si>
    <t>E</t>
  </si>
  <si>
    <t>F</t>
  </si>
  <si>
    <t>G</t>
  </si>
  <si>
    <t>H</t>
  </si>
  <si>
    <t>J</t>
  </si>
  <si>
    <t>K</t>
  </si>
  <si>
    <t>L</t>
  </si>
  <si>
    <t>M</t>
  </si>
  <si>
    <t>Obiettivi</t>
  </si>
  <si>
    <t>Peso (%) - (N.B. il peso complessivo dovrà essere pari al 100%)</t>
  </si>
  <si>
    <t>Indicatore per la misurazione e valutazione dei singoli obiettivi</t>
  </si>
  <si>
    <t xml:space="preserve">target </t>
  </si>
  <si>
    <t xml:space="preserve">Monitoraggio
Risultato intermedio al 15 settembre (da trasmettere entro il 30 settembre) </t>
  </si>
  <si>
    <t>Scostamento</t>
    <phoneticPr fontId="10" type="noConversion"/>
  </si>
  <si>
    <t>Somma corrispondente ex ante</t>
  </si>
  <si>
    <t>Punteggio Auto valutazione (*)</t>
  </si>
  <si>
    <t>Punteggio Valutazione (*)</t>
  </si>
  <si>
    <t>Percentuale (**) (%)</t>
  </si>
  <si>
    <r>
      <rPr>
        <b/>
        <u/>
        <sz val="10"/>
        <rFont val="Calibri"/>
        <family val="2"/>
      </rPr>
      <t>Commento a cura del soggetto valutatore</t>
    </r>
    <r>
      <rPr>
        <b/>
        <sz val="10"/>
        <rFont val="Calibri"/>
        <family val="2"/>
      </rPr>
      <t xml:space="preserve">  (***) </t>
    </r>
  </si>
  <si>
    <t>Somma corrispondente ex post</t>
  </si>
  <si>
    <t>Obiettivo operativo n. 1
Supporto al Capo dell'UPTA per tutte le richieste della Ripartizione ORganizzazione e Sviluppo/Rip. Risorse Umane per il monitoraggio e miglioramento servizi a distanza</t>
  </si>
  <si>
    <t xml:space="preserve">Supporto alla sottoscritta nel riscontro di tutte le richieste </t>
  </si>
  <si>
    <t xml:space="preserve">Obiettivo operativo n. 2
Supporto al Capo dell'UPTA relativo al contributo, per la parte di competenza dell'Ufficio stesso, al monitoraggio degli indicatori riportati nella sezione LAVORO AGILE del presente PIAO, anche ai  fini dell'elaborazione del PIAO 2023/25 </t>
  </si>
  <si>
    <t>SI/NO
Report secondo le tempistiche indicate nel PIAO</t>
  </si>
  <si>
    <t>SI</t>
  </si>
  <si>
    <t>Obiettivo operativo n. 3
Attuazione e monitoraggio - per la parte di competenza - delle misure di prevenzione della corruzione e trasparenza relative alla formazione e all'aggiornamento del CV sul sito web di Ateneo</t>
  </si>
  <si>
    <t>A) % di ore di formazione fruite nell'anno rispetto alle 8 ore di formazione obbligatoria 
B) aggiornamento del CV : SI/NO</t>
  </si>
  <si>
    <t>A) 100%
B) SI</t>
  </si>
  <si>
    <t>Obiettivo operativo n. 4
Supporto al Capo dell'UPTA per l'attuazione e monitoraggio - per la parte di competenza dell'Ufficio stesso - delle ulteriori misure di prevenzione della corruzione e trasparenza previste dalla normativa e dal PIAO (sezione Rischi corruttivi e trasparenza e relative appendici)</t>
  </si>
  <si>
    <t>a) Report da cui risulti l'attuazione del 100% delle miure di prevenzione della corruzione, per la parte di competenza : SI/NO
b) report da cui risulti l'avvenuta trasmissione all'URP del 100% dei dati/atti da pubblicare, ai fini dell'attuazione - per la parte di competenza - delle misure di trasparenza previste dalla vigente normativa: SI/NO</t>
  </si>
  <si>
    <t>a) n. 2 report da cui risulta la trasmissione del 100% dei dati/atti da pubblicare
- 1° report entro il 30.9.2022 per il periodo dall'1.1.2022-15.9.2022
- 2° report entro il 10.1.2023 per il periodo dal'16.9.2022-31.12.2022
b)  n. 2 report  da cui risulti l'attuazione del 100% delle misure:
- 1° report entro il 30.9.2022 per il periodo dall'1.1.2022-15.9.2022
- 2° report entro il 10.1.2023 per il periodo dal'16.9.2022-31.12.2022</t>
  </si>
  <si>
    <t>TOTALI: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</si>
  <si>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</si>
  <si>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</si>
  <si>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</si>
  <si>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</si>
  <si>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</si>
  <si>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</si>
  <si>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</si>
  <si>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</si>
  <si>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</si>
  <si>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</si>
  <si>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</si>
  <si>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</si>
  <si>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del premio)</t>
  </si>
  <si>
    <t>(da 61% a 80% del premio)</t>
  </si>
  <si>
    <t>(da 81% a 90%  del premio)</t>
  </si>
  <si>
    <t>(da 91% a 100% del premio)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</si>
  <si>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</si>
  <si>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DEGLI OBIETTIVI OPERATIVI: PERSONALE CAT. D NON RESPONSABILE DI STRUTTURA CON INCARICO CONFERITO DAL DG</t>
  </si>
  <si>
    <t>Trasmissione ENTRO IL 31/01/2023 con riferimento ai comportamenti resi in tutto l’anno 2022</t>
  </si>
  <si>
    <t>Periodo di valutazione:</t>
  </si>
  <si>
    <t>Nome del soggetto che valuta:  Dott.ssa Fabiana Cardito - Dott.ssa Gabriella Formica</t>
  </si>
  <si>
    <t>Nome del soggetto  valutato (cat. D): Dott.ssa Maria Bervicato</t>
  </si>
  <si>
    <t>I</t>
  </si>
  <si>
    <t>Comportamenti</t>
  </si>
  <si>
    <t>%</t>
  </si>
  <si>
    <t>Indicatori</t>
  </si>
  <si>
    <t>Domanda di controllo</t>
  </si>
  <si>
    <t>Peso</t>
  </si>
  <si>
    <t>Punteggio auto valutaz. 
(1-4)</t>
  </si>
  <si>
    <t>Punteggio valutaz. 
(1-4)</t>
  </si>
  <si>
    <t>Punteggio ponderato [(B*E)/100]*G</t>
  </si>
  <si>
    <r>
      <rPr>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</si>
  <si>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u/>
        <sz val="10"/>
        <rFont val="Calibri"/>
        <family val="2"/>
      </rPr>
      <t xml:space="preserve">Commento a cura del soggetto valutatore </t>
    </r>
    <r>
      <rPr>
        <sz val="10"/>
        <rFont val="Calibri"/>
        <family val="2"/>
      </rPr>
      <t xml:space="preserve">
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</si>
  <si>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Capacità di raggiungimento obiettivi complessivi</t>
  </si>
  <si>
    <t>Orientamento al risultato</t>
  </si>
  <si>
    <t>persegue in modo completo e coordinato i risultati attesi, riducendo il  il numero di criticità e di problemi?</t>
  </si>
  <si>
    <t>controllo costi e tempi</t>
  </si>
  <si>
    <t>dimostra attenzione all'efficienza e all'economicità e al pieno rispetto dei tempi?</t>
  </si>
  <si>
    <t>Orientamento all'utente (interno/esterno)</t>
  </si>
  <si>
    <t>comunicazione con l'utenza anche a distanza</t>
  </si>
  <si>
    <t>Mostra attenzione alle esigenze degli utenti interni ed esterni e assicura il proprio contributo alla comunicazione  con gli stessi negli orari di apertura al pubblico (sia presso la sede di Ateneo sia al recapito telefonico di Ufficio e via mail/PEC)? In caso di lavoratore agile, utilizza correttamente i CANALI per la COMUNICAZIONE anche a distanza con gli utenti interni ed esterni, assicurando la comunicazione nelle fasce orarie concordate con il responsabile della struttura (anche mediante piattaforma Microsoft Teams e l’utilizzo del servizio di portabilità del recapito telefonico di ufficio)?</t>
  </si>
  <si>
    <t>qualità e gestione disservizio</t>
  </si>
  <si>
    <t>riconosce la non conformità con gli std previsti e reagisce tempestivamente, adottando adeguate misure con gli utenti?</t>
  </si>
  <si>
    <t>Capacità di programmazione</t>
  </si>
  <si>
    <t xml:space="preserve">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</si>
  <si>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</si>
  <si>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 xml:space="preserve">Osservanza Codice di Comportamento </t>
  </si>
  <si>
    <t>Rispetta le disposizioni contenute nel Codice di Comportamento Nazionale e nel 
Codice di comportamento dell'Università nel tempo vigenti?</t>
  </si>
  <si>
    <t>Rispetto dei tempi fissati  dal SMVP per la trasmissione della documentazione di valutazione della performance organizzativa e individuale</t>
  </si>
  <si>
    <t>Ha  inviato  tutta la documentazione di propria competenza al soggetto valutatore (Direttore del Dipartimento/Presidente del Centro/Dirigente), in tempo utile per consentire allo stesso di completarla con la valutazione e di trasmetterla all’URSTA entro il 31 gennaio ?</t>
  </si>
  <si>
    <t>Problem solving</t>
  </si>
  <si>
    <t>anticipare ed analizzare le criticità</t>
  </si>
  <si>
    <t>analizza con attenzione le cause di problemi gestionali ed adotta una logica tesa a rilevare i primi segnali di possibili problemi?</t>
  </si>
  <si>
    <t>collaborazione e aiuto ad altre strutture di Ateneo</t>
  </si>
  <si>
    <t>ha adottato significative azioni di collaborazione e sostegno a colleghi?</t>
  </si>
  <si>
    <t>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</si>
  <si>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</si>
  <si>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</si>
  <si>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</si>
  <si>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/400]*100</t>
    </r>
  </si>
  <si>
    <t xml:space="preserve">Giudizio </t>
  </si>
  <si>
    <t>% di premio attribuita (**)</t>
  </si>
  <si>
    <t>per l'Autovalutazione e per la Valutazione (*)</t>
  </si>
  <si>
    <t xml:space="preserve">tipo 1 </t>
  </si>
  <si>
    <t>tipo 2</t>
  </si>
  <si>
    <t xml:space="preserve">% premio </t>
  </si>
  <si>
    <t>Mai</t>
  </si>
  <si>
    <t>Scarso</t>
  </si>
  <si>
    <t>Comportamento</t>
  </si>
  <si>
    <t>Qualche volta</t>
  </si>
  <si>
    <t>Sufficiente</t>
  </si>
  <si>
    <t>Ex post</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</si>
  <si>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</si>
  <si>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</si>
  <si>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</si>
  <si>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</si>
  <si>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</si>
  <si>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</si>
  <si>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</si>
  <si>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</si>
  <si>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</si>
  <si>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</si>
  <si>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</si>
  <si>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</si>
  <si>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</si>
  <si>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</si>
  <si>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</si>
  <si>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</si>
  <si>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</si>
  <si>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</si>
  <si>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</si>
  <si>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</si>
  <si>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RISULTATO VALUTAZIONE DEL PERSONALE D NON RESPONSABILE DI STRUTTURA CON INCARICO DI RESPONSABILITA'</t>
  </si>
  <si>
    <t>Data:</t>
  </si>
  <si>
    <t>Nome del soggetto valutatore: Dott.</t>
  </si>
  <si>
    <t>,</t>
  </si>
  <si>
    <t>Nome del soggetto (cat. D/EP) valutato:</t>
  </si>
  <si>
    <t>Obiettivi operativi: premio attribuito</t>
  </si>
  <si>
    <t>Obiettivi di comportamento: premio attribuito</t>
  </si>
  <si>
    <t>Totale premio</t>
  </si>
  <si>
    <t>RELAZIONE SINTETICA SUGLI OBIETTIVI OPERATIVI E SUGLI OBIETTIVI CONNESSI A COMPETENZE E COMPORTAMENTI</t>
  </si>
  <si>
    <t>In questa relazione di autovalutazione si chiede:</t>
  </si>
  <si>
    <r>
      <t>a)</t>
    </r>
    <r>
      <rPr>
        <sz val="7"/>
        <color indexed="8"/>
        <rFont val="Times New Roman"/>
        <family val="1"/>
      </rPr>
      <t xml:space="preserve">       </t>
    </r>
    <r>
      <rPr>
        <sz val="10"/>
        <color indexed="8"/>
        <rFont val="Times New Roman"/>
        <family val="1"/>
      </rPr>
      <t>Di descrivere le attività svolte per la realizzazione degli obiettivi operativi, indicando i risultati ottenuti;</t>
    </r>
  </si>
  <si>
    <r>
      <t>b)</t>
    </r>
    <r>
      <rPr>
        <sz val="7"/>
        <color indexed="8"/>
        <rFont val="Times New Roman"/>
        <family val="1"/>
      </rPr>
      <t xml:space="preserve">       </t>
    </r>
    <r>
      <rPr>
        <sz val="10"/>
        <color indexed="8"/>
        <rFont val="Times New Roman"/>
        <family val="1"/>
      </rPr>
      <t>Di descrivere i casi in cui, nel corso dell’anno di riferimento, si sono messi in campo competenze e comportamenti particolarmente significativi rispetto alle categorie previste dal modello di valutazione.</t>
    </r>
  </si>
  <si>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</si>
  <si>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</si>
  <si>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</si>
  <si>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</si>
  <si>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</si>
  <si>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Le categorie sono:</t>
  </si>
  <si>
    <r>
      <t>1.</t>
    </r>
    <r>
      <rPr>
        <sz val="7"/>
        <color indexed="8"/>
        <rFont val="Times New Roman"/>
        <family val="1"/>
      </rPr>
      <t xml:space="preserve">       </t>
    </r>
    <r>
      <rPr>
        <sz val="10"/>
        <color indexed="8"/>
        <rFont val="Times New Roman"/>
        <family val="1"/>
      </rPr>
      <t>Capacità di raggiungimento degli obiettivi complessivi attribuiti</t>
    </r>
  </si>
  <si>
    <r>
      <t>2.</t>
    </r>
    <r>
      <rPr>
        <sz val="7"/>
        <color indexed="8"/>
        <rFont val="Times New Roman"/>
        <family val="1"/>
      </rPr>
      <t xml:space="preserve">       </t>
    </r>
    <r>
      <rPr>
        <sz val="10"/>
        <color indexed="8"/>
        <rFont val="Times New Roman"/>
        <family val="1"/>
      </rPr>
      <t>Orientamento all'utente (esterno e/o interno)</t>
    </r>
  </si>
  <si>
    <r>
      <t>3.</t>
    </r>
    <r>
      <rPr>
        <sz val="7"/>
        <color indexed="8"/>
        <rFont val="Times New Roman"/>
        <family val="1"/>
      </rPr>
      <t xml:space="preserve">       </t>
    </r>
    <r>
      <rPr>
        <sz val="10"/>
        <color indexed="8"/>
        <rFont val="Times New Roman"/>
        <family val="1"/>
      </rPr>
      <t>Capacità di programmazione</t>
    </r>
  </si>
  <si>
    <r>
      <t>4.</t>
    </r>
    <r>
      <rPr>
        <sz val="7"/>
        <color indexed="8"/>
        <rFont val="Times New Roman"/>
        <family val="1"/>
      </rPr>
      <t xml:space="preserve">       </t>
    </r>
    <r>
      <rPr>
        <sz val="10"/>
        <color indexed="8"/>
        <rFont val="Times New Roman"/>
        <family val="1"/>
      </rPr>
      <t>Problem solving (gestione imprevisti, anticipazione criticità,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</si>
</sst>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0.0%"/>
    <numFmt numFmtId="166" formatCode="0.000000"/>
  </numFmts>
  <fonts count="18"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sz val="10"/>
      <color indexed="8"/>
      <name val="Times New Roman"/>
      <family val="1"/>
    </font>
    <font>
      <sz val="7"/>
      <color indexed="8"/>
      <name val="Times New Roman"/>
      <family val="1"/>
    </font>
    <font>
      <b/>
      <sz val="10"/>
      <color indexed="8"/>
      <name val="Times New Roman"/>
      <family val="1"/>
    </font>
    <font>
      <b/>
      <u/>
      <sz val="10"/>
      <name val="Calibri"/>
      <family val="2"/>
    </font>
    <font>
      <u/>
      <sz val="10"/>
      <name val="Calibri"/>
      <family val="2"/>
    </font>
    <font>
      <sz val="10"/>
      <name val="Verdana"/>
      <family val="2"/>
    </font>
    <font>
      <b/>
      <vertAlign val="subscript"/>
      <sz val="10"/>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35">
    <xf numFmtId="0" fontId="0" fillId="0" borderId="0" xfId="0"/>
    <xf numFmtId="0" fontId="0" fillId="0" borderId="0" xfId="0"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1" fillId="0" borderId="2" xfId="0" applyFont="1" applyBorder="1" applyAlignment="1">
      <alignment horizontal="left" vertical="center" wrapText="1"/>
    </xf>
    <xf numFmtId="0" fontId="13" fillId="0" borderId="3" xfId="0" applyFont="1" applyBorder="1" applyAlignment="1">
      <alignment vertical="center" wrapText="1"/>
    </xf>
    <xf numFmtId="0" fontId="13" fillId="0" borderId="1" xfId="0" applyFont="1" applyBorder="1" applyAlignment="1">
      <alignment vertical="center" wrapText="1"/>
    </xf>
    <xf numFmtId="0" fontId="4" fillId="0" borderId="0" xfId="0" applyFont="1" applyProtection="1">
      <protection locked="0"/>
    </xf>
    <xf numFmtId="0" fontId="5" fillId="2" borderId="2" xfId="0" applyFont="1" applyFill="1" applyBorder="1" applyAlignment="1">
      <alignment vertical="center" wrapText="1"/>
    </xf>
    <xf numFmtId="0" fontId="7" fillId="3" borderId="4" xfId="0" applyFont="1" applyFill="1" applyBorder="1" applyAlignment="1">
      <alignment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0" borderId="0" xfId="0" applyFont="1"/>
    <xf numFmtId="0" fontId="3" fillId="2" borderId="2"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7" fillId="2" borderId="3" xfId="0" applyFont="1" applyFill="1" applyBorder="1" applyAlignment="1">
      <alignment horizontal="center" vertical="center" wrapText="1"/>
    </xf>
    <xf numFmtId="0" fontId="3" fillId="0" borderId="0" xfId="0" applyFont="1"/>
    <xf numFmtId="0" fontId="7" fillId="2" borderId="2" xfId="0" applyFont="1" applyFill="1" applyBorder="1" applyAlignment="1">
      <alignment horizontal="center" vertical="center" wrapText="1"/>
    </xf>
    <xf numFmtId="0" fontId="3" fillId="0" borderId="6" xfId="0" applyFont="1" applyBorder="1" applyAlignment="1">
      <alignment vertical="top" wrapText="1"/>
    </xf>
    <xf numFmtId="0" fontId="4" fillId="0" borderId="6" xfId="0" applyFont="1" applyBorder="1" applyAlignment="1" applyProtection="1">
      <alignment horizontal="center" vertical="center" wrapText="1"/>
      <protection locked="0"/>
    </xf>
    <xf numFmtId="0" fontId="4" fillId="3" borderId="7" xfId="0" applyFont="1" applyFill="1" applyBorder="1" applyProtection="1">
      <protection locked="0"/>
    </xf>
    <xf numFmtId="0" fontId="3" fillId="3" borderId="8" xfId="0" applyFont="1" applyFill="1" applyBorder="1" applyProtection="1">
      <protection locked="0"/>
    </xf>
    <xf numFmtId="0" fontId="4" fillId="3" borderId="9" xfId="0" applyFont="1" applyFill="1" applyBorder="1" applyProtection="1">
      <protection locked="0"/>
    </xf>
    <xf numFmtId="0" fontId="3" fillId="3" borderId="10" xfId="0" applyFont="1" applyFill="1" applyBorder="1" applyProtection="1">
      <protection locked="0"/>
    </xf>
    <xf numFmtId="0" fontId="3" fillId="0" borderId="6" xfId="0" applyFont="1" applyBorder="1" applyProtection="1">
      <protection locked="0"/>
    </xf>
    <xf numFmtId="0" fontId="4" fillId="2" borderId="0" xfId="0" applyFont="1" applyFill="1" applyProtection="1">
      <protection locked="0"/>
    </xf>
    <xf numFmtId="0" fontId="5" fillId="0" borderId="0" xfId="0" applyFont="1" applyAlignment="1" applyProtection="1">
      <alignment horizontal="left" wrapText="1"/>
      <protection locked="0"/>
    </xf>
    <xf numFmtId="0" fontId="4" fillId="0" borderId="0" xfId="0" applyFont="1" applyAlignment="1" applyProtection="1">
      <alignment horizontal="center"/>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pplyProtection="1">
      <alignment horizontal="left" vertical="center"/>
      <protection locked="0"/>
    </xf>
    <xf numFmtId="0" fontId="7" fillId="3" borderId="4" xfId="0" applyFont="1" applyFill="1" applyBorder="1" applyProtection="1">
      <protection locked="0"/>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7" fillId="2" borderId="3" xfId="0" applyFont="1" applyFill="1" applyBorder="1" applyAlignment="1">
      <alignment vertical="center" wrapText="1"/>
    </xf>
    <xf numFmtId="0" fontId="7" fillId="2" borderId="14" xfId="0" applyFont="1" applyFill="1" applyBorder="1" applyAlignment="1">
      <alignment vertical="center"/>
    </xf>
    <xf numFmtId="0" fontId="7" fillId="2" borderId="15" xfId="0" applyFont="1" applyFill="1" applyBorder="1" applyAlignment="1">
      <alignment vertical="center"/>
    </xf>
    <xf numFmtId="0" fontId="7" fillId="2" borderId="16" xfId="0" applyFont="1" applyFill="1" applyBorder="1" applyAlignment="1">
      <alignment vertical="center"/>
    </xf>
    <xf numFmtId="0" fontId="8" fillId="0" borderId="0" xfId="0" applyFont="1"/>
    <xf numFmtId="0" fontId="4" fillId="5" borderId="0" xfId="0" applyFont="1" applyFill="1" applyProtection="1">
      <protection locked="0"/>
    </xf>
    <xf numFmtId="0" fontId="4" fillId="5" borderId="0" xfId="0" applyFont="1" applyFill="1"/>
    <xf numFmtId="0" fontId="4" fillId="3" borderId="0" xfId="0" applyFont="1" applyFill="1" applyProtection="1">
      <protection locked="0"/>
    </xf>
    <xf numFmtId="0" fontId="3" fillId="3" borderId="17" xfId="0" applyFont="1" applyFill="1" applyBorder="1" applyProtection="1">
      <protection locked="0"/>
    </xf>
    <xf numFmtId="9" fontId="4" fillId="0" borderId="0" xfId="3" applyFont="1" applyProtection="1">
      <protection locked="0"/>
    </xf>
    <xf numFmtId="0" fontId="4" fillId="2" borderId="14" xfId="0" applyFont="1" applyFill="1" applyBorder="1"/>
    <xf numFmtId="0" fontId="4" fillId="2" borderId="7" xfId="0" applyFont="1" applyFill="1" applyBorder="1"/>
    <xf numFmtId="0" fontId="4" fillId="2" borderId="7" xfId="0" applyFont="1" applyFill="1" applyBorder="1" applyAlignment="1">
      <alignment horizontal="center"/>
    </xf>
    <xf numFmtId="0" fontId="4" fillId="2" borderId="8" xfId="0" applyFont="1" applyFill="1" applyBorder="1"/>
    <xf numFmtId="0" fontId="4" fillId="2" borderId="15" xfId="0" applyFont="1" applyFill="1" applyBorder="1"/>
    <xf numFmtId="0" fontId="4" fillId="2" borderId="0" xfId="0" applyFont="1" applyFill="1"/>
    <xf numFmtId="0" fontId="4" fillId="2" borderId="0" xfId="0" applyFont="1" applyFill="1" applyAlignment="1">
      <alignment horizontal="center"/>
    </xf>
    <xf numFmtId="0" fontId="4" fillId="2" borderId="17" xfId="0" applyFont="1" applyFill="1" applyBorder="1"/>
    <xf numFmtId="0" fontId="5" fillId="2" borderId="18" xfId="0" applyFont="1" applyFill="1" applyBorder="1" applyAlignment="1">
      <alignment vertical="center"/>
    </xf>
    <xf numFmtId="0" fontId="5" fillId="2" borderId="19" xfId="0" applyFont="1" applyFill="1" applyBorder="1" applyAlignment="1">
      <alignment vertical="center"/>
    </xf>
    <xf numFmtId="0" fontId="5" fillId="2" borderId="20" xfId="0" applyFont="1" applyFill="1" applyBorder="1" applyAlignment="1">
      <alignment vertical="center"/>
    </xf>
    <xf numFmtId="165" fontId="3" fillId="0" borderId="2" xfId="0" applyNumberFormat="1" applyFont="1" applyBorder="1" applyAlignment="1">
      <alignment horizontal="center" vertical="top" wrapText="1"/>
    </xf>
    <xf numFmtId="165" fontId="3" fillId="0" borderId="6" xfId="0" applyNumberFormat="1" applyFont="1" applyBorder="1" applyAlignment="1">
      <alignment horizontal="center" vertical="top" wrapText="1"/>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9" fillId="0" borderId="0" xfId="0" applyFont="1" applyProtection="1">
      <protection locked="0"/>
    </xf>
    <xf numFmtId="0" fontId="6" fillId="0" borderId="0" xfId="0" applyFont="1" applyProtection="1">
      <protection locked="0"/>
    </xf>
    <xf numFmtId="0" fontId="4" fillId="0" borderId="0" xfId="0" applyFont="1" applyAlignment="1" applyProtection="1">
      <alignment vertical="top" wrapText="1"/>
      <protection locked="0"/>
    </xf>
    <xf numFmtId="0" fontId="3" fillId="2" borderId="6" xfId="0" applyFont="1" applyFill="1" applyBorder="1" applyAlignment="1">
      <alignment horizontal="center"/>
    </xf>
    <xf numFmtId="0" fontId="3" fillId="2" borderId="6" xfId="0" applyFont="1" applyFill="1" applyBorder="1" applyAlignment="1">
      <alignment horizontal="center" wrapText="1"/>
    </xf>
    <xf numFmtId="0" fontId="3" fillId="4" borderId="6" xfId="0" applyFont="1" applyFill="1" applyBorder="1" applyAlignment="1">
      <alignment horizontal="center" vertical="top" wrapText="1"/>
    </xf>
    <xf numFmtId="164" fontId="4" fillId="2" borderId="6" xfId="0" applyNumberFormat="1" applyFont="1" applyFill="1" applyBorder="1" applyAlignment="1">
      <alignment horizontal="center" wrapText="1"/>
    </xf>
    <xf numFmtId="0" fontId="4" fillId="4" borderId="6" xfId="0" applyFont="1" applyFill="1" applyBorder="1" applyAlignment="1" applyProtection="1">
      <alignment vertical="top" wrapText="1"/>
      <protection locked="0"/>
    </xf>
    <xf numFmtId="164" fontId="9" fillId="2" borderId="6" xfId="0" applyNumberFormat="1" applyFont="1" applyFill="1" applyBorder="1" applyAlignment="1">
      <alignment horizontal="right" wrapText="1"/>
    </xf>
    <xf numFmtId="0" fontId="5" fillId="0" borderId="0" xfId="0" applyFont="1" applyAlignment="1">
      <alignment horizontal="right"/>
    </xf>
    <xf numFmtId="9" fontId="5" fillId="2" borderId="6" xfId="3" applyFont="1" applyFill="1" applyBorder="1" applyAlignment="1" applyProtection="1">
      <alignment horizontal="center"/>
    </xf>
    <xf numFmtId="9" fontId="5" fillId="0" borderId="0" xfId="3" applyFont="1" applyFill="1" applyBorder="1" applyAlignment="1" applyProtection="1">
      <alignment horizontal="center"/>
    </xf>
    <xf numFmtId="164" fontId="6" fillId="2" borderId="6" xfId="0" applyNumberFormat="1" applyFont="1" applyFill="1" applyBorder="1" applyAlignment="1">
      <alignment horizontal="right" wrapText="1"/>
    </xf>
    <xf numFmtId="0" fontId="10" fillId="0" borderId="0" xfId="0" applyFont="1"/>
    <xf numFmtId="0" fontId="4" fillId="0" borderId="21" xfId="0" applyFont="1" applyBorder="1" applyAlignment="1" applyProtection="1">
      <alignment horizontal="center" vertical="center"/>
      <protection locked="0"/>
    </xf>
    <xf numFmtId="1" fontId="4" fillId="0" borderId="21" xfId="0" applyNumberFormat="1" applyFont="1" applyBorder="1" applyAlignment="1" applyProtection="1">
      <alignment horizontal="center" vertical="center" wrapText="1"/>
      <protection locked="0"/>
    </xf>
    <xf numFmtId="0" fontId="4" fillId="0" borderId="7" xfId="0" applyFont="1" applyBorder="1" applyAlignment="1" applyProtection="1">
      <alignment vertical="top" wrapText="1"/>
      <protection locked="0"/>
    </xf>
    <xf numFmtId="0" fontId="4" fillId="0" borderId="7" xfId="0" applyFont="1" applyBorder="1" applyProtection="1">
      <protection locked="0"/>
    </xf>
    <xf numFmtId="0" fontId="0" fillId="0" borderId="0" xfId="0" applyAlignment="1" applyProtection="1">
      <alignment vertical="center" wrapText="1"/>
      <protection locked="0"/>
    </xf>
    <xf numFmtId="0" fontId="4" fillId="5" borderId="9" xfId="0" applyFont="1" applyFill="1" applyBorder="1" applyProtection="1">
      <protection locked="0"/>
    </xf>
    <xf numFmtId="0" fontId="4" fillId="0" borderId="4" xfId="0" applyFont="1" applyBorder="1" applyProtection="1">
      <protection locked="0"/>
    </xf>
    <xf numFmtId="0" fontId="3" fillId="2" borderId="21" xfId="0" applyFont="1" applyFill="1" applyBorder="1" applyAlignment="1">
      <alignment horizontal="center"/>
    </xf>
    <xf numFmtId="0" fontId="3" fillId="2" borderId="21" xfId="0" applyFont="1" applyFill="1" applyBorder="1" applyAlignment="1">
      <alignment horizontal="center" vertical="center" wrapText="1"/>
    </xf>
    <xf numFmtId="0" fontId="16" fillId="3" borderId="6" xfId="0" applyFont="1" applyFill="1" applyBorder="1" applyAlignment="1" applyProtection="1">
      <alignment horizontal="center" vertical="center" wrapText="1"/>
      <protection locked="0"/>
    </xf>
    <xf numFmtId="0" fontId="4" fillId="0" borderId="0" xfId="0" applyFont="1" applyAlignment="1" applyProtection="1">
      <alignment wrapText="1"/>
      <protection locked="0"/>
    </xf>
    <xf numFmtId="0" fontId="5" fillId="2" borderId="2" xfId="0" applyFont="1" applyFill="1" applyBorder="1" applyAlignment="1">
      <alignment horizontal="center" vertical="center"/>
    </xf>
    <xf numFmtId="0" fontId="4" fillId="3" borderId="8" xfId="0" applyFont="1" applyFill="1" applyBorder="1" applyProtection="1">
      <protection locked="0"/>
    </xf>
    <xf numFmtId="0" fontId="4" fillId="3" borderId="10" xfId="0" applyFont="1" applyFill="1" applyBorder="1" applyProtection="1">
      <protection locked="0"/>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0" borderId="12" xfId="0" applyFont="1" applyBorder="1" applyAlignment="1">
      <alignment vertical="center"/>
    </xf>
    <xf numFmtId="0" fontId="4" fillId="0" borderId="12" xfId="0" applyFont="1" applyBorder="1" applyAlignment="1" applyProtection="1">
      <alignment horizontal="center" vertical="center"/>
      <protection locked="0"/>
    </xf>
    <xf numFmtId="0" fontId="4" fillId="2" borderId="12" xfId="0" applyFont="1" applyFill="1" applyBorder="1" applyAlignment="1" applyProtection="1">
      <alignment horizontal="center"/>
      <protection locked="0"/>
    </xf>
    <xf numFmtId="0" fontId="4" fillId="0" borderId="24" xfId="0" applyFont="1" applyBorder="1" applyAlignment="1" applyProtection="1">
      <alignment vertical="center" wrapText="1"/>
      <protection locked="0"/>
    </xf>
    <xf numFmtId="0" fontId="4" fillId="0" borderId="6" xfId="0" applyFont="1" applyBorder="1" applyAlignment="1">
      <alignment vertical="center"/>
    </xf>
    <xf numFmtId="0" fontId="4" fillId="0" borderId="6" xfId="0" applyFont="1" applyBorder="1" applyAlignment="1" applyProtection="1">
      <alignment horizontal="center" vertical="center"/>
      <protection locked="0"/>
    </xf>
    <xf numFmtId="0" fontId="4" fillId="2" borderId="6" xfId="0" applyFont="1" applyFill="1" applyBorder="1" applyAlignment="1" applyProtection="1">
      <alignment horizontal="center"/>
      <protection locked="0"/>
    </xf>
    <xf numFmtId="0" fontId="4" fillId="0" borderId="21" xfId="0" applyFont="1" applyBorder="1" applyAlignment="1" applyProtection="1">
      <alignment vertical="center" wrapText="1"/>
      <protection locked="0"/>
    </xf>
    <xf numFmtId="0" fontId="4" fillId="0" borderId="23" xfId="0" applyFont="1" applyBorder="1" applyAlignment="1" applyProtection="1">
      <alignment horizontal="center" vertical="center"/>
      <protection locked="0"/>
    </xf>
    <xf numFmtId="0" fontId="4" fillId="2" borderId="23" xfId="0" applyFont="1" applyFill="1" applyBorder="1" applyAlignment="1" applyProtection="1">
      <alignment horizontal="center"/>
      <protection locked="0"/>
    </xf>
    <xf numFmtId="0" fontId="4" fillId="0" borderId="2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2" xfId="0" applyFont="1" applyBorder="1" applyAlignment="1">
      <alignment vertical="center" wrapText="1"/>
    </xf>
    <xf numFmtId="0" fontId="4" fillId="0" borderId="6" xfId="0" applyFont="1" applyBorder="1" applyAlignment="1">
      <alignment vertical="center" wrapText="1"/>
    </xf>
    <xf numFmtId="0" fontId="4" fillId="0" borderId="23" xfId="0" applyFont="1" applyBorder="1" applyAlignment="1">
      <alignment vertical="center"/>
    </xf>
    <xf numFmtId="0" fontId="4" fillId="0" borderId="23" xfId="0" applyFont="1" applyBorder="1" applyAlignment="1">
      <alignment vertical="center" wrapText="1"/>
    </xf>
    <xf numFmtId="0" fontId="5" fillId="2" borderId="26" xfId="0" applyFont="1" applyFill="1" applyBorder="1" applyAlignment="1">
      <alignment horizontal="left" vertical="center" wrapText="1"/>
    </xf>
    <xf numFmtId="1" fontId="5" fillId="2" borderId="27" xfId="0" applyNumberFormat="1" applyFont="1" applyFill="1" applyBorder="1" applyAlignment="1">
      <alignment horizontal="center" vertical="center" wrapText="1"/>
    </xf>
    <xf numFmtId="0" fontId="4" fillId="2" borderId="28" xfId="0" applyFont="1" applyFill="1" applyBorder="1" applyAlignment="1" applyProtection="1">
      <alignment vertical="center"/>
      <protection locked="0"/>
    </xf>
    <xf numFmtId="0" fontId="4" fillId="2" borderId="29" xfId="0" applyFont="1" applyFill="1" applyBorder="1" applyAlignment="1" applyProtection="1">
      <alignment vertical="center"/>
      <protection locked="0"/>
    </xf>
    <xf numFmtId="0" fontId="5" fillId="2" borderId="27" xfId="0" applyFont="1" applyFill="1" applyBorder="1" applyAlignment="1">
      <alignment vertical="center" wrapText="1"/>
    </xf>
    <xf numFmtId="0" fontId="5" fillId="0" borderId="30" xfId="0" applyFont="1" applyBorder="1" applyAlignment="1" applyProtection="1">
      <alignment horizontal="center"/>
      <protection locked="0"/>
    </xf>
    <xf numFmtId="0" fontId="4" fillId="0" borderId="2" xfId="0" applyFont="1" applyBorder="1" applyProtection="1">
      <protection locked="0"/>
    </xf>
    <xf numFmtId="0" fontId="5" fillId="2" borderId="1" xfId="0" applyFont="1" applyFill="1" applyBorder="1" applyAlignment="1">
      <alignment vertical="center"/>
    </xf>
    <xf numFmtId="10" fontId="4" fillId="3" borderId="0" xfId="0" applyNumberFormat="1" applyFont="1" applyFill="1" applyAlignment="1" applyProtection="1">
      <alignment horizontal="center"/>
      <protection locked="0"/>
    </xf>
    <xf numFmtId="10" fontId="4" fillId="3" borderId="9" xfId="0" applyNumberFormat="1" applyFont="1" applyFill="1" applyBorder="1" applyAlignment="1" applyProtection="1">
      <alignment horizontal="center"/>
      <protection locked="0"/>
    </xf>
    <xf numFmtId="0" fontId="6" fillId="2" borderId="21" xfId="0" applyFont="1" applyFill="1" applyBorder="1"/>
    <xf numFmtId="0" fontId="9" fillId="2" borderId="4" xfId="0" applyFont="1" applyFill="1" applyBorder="1"/>
    <xf numFmtId="0" fontId="4" fillId="2" borderId="5" xfId="0" applyFont="1" applyFill="1" applyBorder="1"/>
    <xf numFmtId="0" fontId="4" fillId="6" borderId="6" xfId="0" applyFont="1" applyFill="1" applyBorder="1"/>
    <xf numFmtId="0" fontId="4" fillId="0" borderId="12" xfId="0" applyFont="1" applyBorder="1" applyAlignment="1">
      <alignment horizontal="center" vertical="center"/>
    </xf>
    <xf numFmtId="0" fontId="4" fillId="5" borderId="23" xfId="0" applyFont="1" applyFill="1" applyBorder="1" applyAlignment="1">
      <alignment vertical="center" wrapText="1"/>
    </xf>
    <xf numFmtId="0" fontId="4" fillId="0" borderId="23" xfId="0" applyFont="1" applyBorder="1" applyAlignment="1">
      <alignment horizontal="center" vertical="center"/>
    </xf>
    <xf numFmtId="0" fontId="4" fillId="5" borderId="12" xfId="0" applyFont="1" applyFill="1" applyBorder="1" applyAlignment="1">
      <alignment horizontal="center" vertical="center"/>
    </xf>
    <xf numFmtId="0" fontId="4" fillId="5" borderId="6" xfId="1" applyFont="1" applyFill="1" applyBorder="1" applyAlignment="1">
      <alignment vertical="center" wrapText="1"/>
    </xf>
    <xf numFmtId="0" fontId="4" fillId="5" borderId="6" xfId="0" applyFont="1" applyFill="1" applyBorder="1" applyAlignment="1">
      <alignment horizontal="center" vertical="center"/>
    </xf>
    <xf numFmtId="0" fontId="4" fillId="2" borderId="31" xfId="0" applyFont="1" applyFill="1" applyBorder="1" applyAlignment="1">
      <alignment vertical="center"/>
    </xf>
    <xf numFmtId="0" fontId="4" fillId="2" borderId="28" xfId="0" applyFont="1" applyFill="1" applyBorder="1" applyAlignment="1">
      <alignment vertical="center"/>
    </xf>
    <xf numFmtId="10" fontId="3" fillId="2" borderId="0" xfId="0" applyNumberFormat="1" applyFont="1" applyFill="1" applyAlignment="1">
      <alignment horizontal="center" vertical="center"/>
    </xf>
    <xf numFmtId="0" fontId="4" fillId="2" borderId="6" xfId="0" applyFont="1" applyFill="1" applyBorder="1" applyAlignment="1">
      <alignment horizontal="center"/>
    </xf>
    <xf numFmtId="0" fontId="4" fillId="2" borderId="32" xfId="0" applyFont="1" applyFill="1" applyBorder="1" applyAlignment="1">
      <alignment horizontal="center"/>
    </xf>
    <xf numFmtId="0" fontId="5" fillId="3" borderId="14" xfId="0" applyFont="1" applyFill="1" applyBorder="1" applyProtection="1">
      <protection locked="0"/>
    </xf>
    <xf numFmtId="0" fontId="5" fillId="3" borderId="7" xfId="0" applyFont="1" applyFill="1" applyBorder="1" applyProtection="1">
      <protection locked="0"/>
    </xf>
    <xf numFmtId="0" fontId="5" fillId="3" borderId="15" xfId="0" applyFont="1" applyFill="1" applyBorder="1" applyProtection="1">
      <protection locked="0"/>
    </xf>
    <xf numFmtId="0" fontId="5" fillId="3" borderId="0" xfId="0" applyFont="1" applyFill="1" applyProtection="1">
      <protection locked="0"/>
    </xf>
    <xf numFmtId="0" fontId="5" fillId="3" borderId="16" xfId="0" applyFont="1" applyFill="1" applyBorder="1" applyProtection="1">
      <protection locked="0"/>
    </xf>
    <xf numFmtId="0" fontId="5" fillId="3" borderId="9" xfId="0" applyFont="1" applyFill="1" applyBorder="1" applyProtection="1">
      <protection locked="0"/>
    </xf>
    <xf numFmtId="9" fontId="4" fillId="0" borderId="6" xfId="3" applyFont="1" applyBorder="1" applyAlignment="1" applyProtection="1">
      <alignment horizontal="center" wrapText="1"/>
      <protection locked="0"/>
    </xf>
    <xf numFmtId="0" fontId="4" fillId="0" borderId="12"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5" borderId="12" xfId="0" applyFont="1" applyFill="1" applyBorder="1" applyAlignment="1">
      <alignment vertical="center" wrapText="1"/>
    </xf>
    <xf numFmtId="0" fontId="4" fillId="5" borderId="23" xfId="0" applyFont="1" applyFill="1" applyBorder="1" applyAlignment="1">
      <alignment horizontal="center" vertical="center"/>
    </xf>
    <xf numFmtId="0" fontId="3" fillId="0" borderId="0" xfId="0" applyFont="1" applyAlignment="1">
      <alignment horizontal="left" vertical="center"/>
    </xf>
    <xf numFmtId="0" fontId="4" fillId="0" borderId="14" xfId="0" applyFont="1" applyBorder="1"/>
    <xf numFmtId="0" fontId="3" fillId="0" borderId="6" xfId="0" applyFont="1" applyBorder="1"/>
    <xf numFmtId="164" fontId="6" fillId="3" borderId="7" xfId="0" applyNumberFormat="1" applyFont="1" applyFill="1" applyBorder="1" applyAlignment="1">
      <alignment horizontal="center"/>
    </xf>
    <xf numFmtId="164" fontId="6" fillId="3" borderId="0" xfId="0" applyNumberFormat="1" applyFont="1" applyFill="1" applyAlignment="1">
      <alignment horizontal="center"/>
    </xf>
    <xf numFmtId="164" fontId="6" fillId="3" borderId="9" xfId="0" applyNumberFormat="1" applyFont="1" applyFill="1" applyBorder="1" applyAlignment="1">
      <alignment horizontal="center"/>
    </xf>
    <xf numFmtId="166" fontId="4" fillId="0" borderId="0" xfId="0" applyNumberFormat="1" applyFont="1"/>
    <xf numFmtId="0" fontId="4" fillId="5" borderId="0" xfId="0" applyFont="1" applyFill="1" applyAlignment="1">
      <alignment vertical="center"/>
    </xf>
    <xf numFmtId="0" fontId="5" fillId="5" borderId="15" xfId="0" applyFont="1" applyFill="1" applyBorder="1" applyAlignment="1">
      <alignment vertical="center" wrapText="1"/>
    </xf>
    <xf numFmtId="0" fontId="5" fillId="5" borderId="0" xfId="0" applyFont="1" applyFill="1" applyAlignment="1">
      <alignment vertical="center" wrapText="1"/>
    </xf>
    <xf numFmtId="0" fontId="4" fillId="5" borderId="15" xfId="0" applyFont="1" applyFill="1" applyBorder="1" applyAlignment="1">
      <alignment vertical="top" wrapText="1"/>
    </xf>
    <xf numFmtId="0" fontId="4" fillId="5" borderId="0" xfId="0" applyFont="1" applyFill="1" applyAlignment="1">
      <alignment vertical="top" wrapText="1"/>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3" fillId="0" borderId="3" xfId="0" applyFont="1" applyBorder="1"/>
    <xf numFmtId="0" fontId="3" fillId="0" borderId="1" xfId="0" applyFont="1" applyBorder="1"/>
    <xf numFmtId="0" fontId="3" fillId="0" borderId="2" xfId="0" applyFont="1" applyBorder="1"/>
    <xf numFmtId="0" fontId="4" fillId="0" borderId="1" xfId="0" applyFont="1" applyBorder="1" applyProtection="1">
      <protection locked="0"/>
    </xf>
    <xf numFmtId="0" fontId="4" fillId="0" borderId="33" xfId="0" applyFont="1" applyBorder="1" applyProtection="1">
      <protection locked="0"/>
    </xf>
    <xf numFmtId="0" fontId="4" fillId="0" borderId="13" xfId="0" applyFont="1" applyBorder="1" applyAlignment="1" applyProtection="1">
      <alignment vertical="center" wrapText="1"/>
      <protection locked="0"/>
    </xf>
    <xf numFmtId="0" fontId="4" fillId="0" borderId="34" xfId="0" applyFont="1" applyBorder="1" applyAlignment="1" applyProtection="1">
      <alignment vertical="center" wrapText="1"/>
      <protection locked="0"/>
    </xf>
    <xf numFmtId="0" fontId="4" fillId="0" borderId="35" xfId="0" applyFont="1" applyBorder="1" applyAlignment="1" applyProtection="1">
      <alignment vertical="center" wrapText="1"/>
      <protection locked="0"/>
    </xf>
    <xf numFmtId="0" fontId="4" fillId="0" borderId="6" xfId="0" applyFont="1" applyBorder="1"/>
    <xf numFmtId="2" fontId="4" fillId="2" borderId="12" xfId="0" applyNumberFormat="1" applyFont="1" applyFill="1" applyBorder="1" applyAlignment="1">
      <alignment horizontal="center" vertical="center"/>
    </xf>
    <xf numFmtId="2" fontId="4" fillId="2" borderId="23" xfId="0" applyNumberFormat="1" applyFont="1" applyFill="1" applyBorder="1" applyAlignment="1">
      <alignment horizontal="center" vertical="center"/>
    </xf>
    <xf numFmtId="2" fontId="4" fillId="2" borderId="6" xfId="0" applyNumberFormat="1" applyFont="1" applyFill="1" applyBorder="1" applyAlignment="1">
      <alignment horizontal="center" vertical="center"/>
    </xf>
    <xf numFmtId="2" fontId="5" fillId="2" borderId="27"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6" fillId="2" borderId="15" xfId="0" applyFont="1" applyFill="1" applyBorder="1" applyAlignment="1">
      <alignment horizontal="center" vertical="center" wrapText="1"/>
    </xf>
    <xf numFmtId="0" fontId="6" fillId="2" borderId="0" xfId="0" applyFont="1" applyFill="1" applyAlignment="1">
      <alignment horizontal="center" vertical="center" wrapText="1"/>
    </xf>
    <xf numFmtId="0" fontId="5" fillId="5" borderId="15" xfId="0" applyFont="1" applyFill="1" applyBorder="1" applyAlignment="1" applyProtection="1">
      <alignment horizontal="left" wrapText="1"/>
      <protection locked="0"/>
    </xf>
    <xf numFmtId="0" fontId="5" fillId="5" borderId="0" xfId="0" applyFont="1" applyFill="1" applyAlignment="1" applyProtection="1">
      <alignment horizontal="left"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3" borderId="14"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5" borderId="16" xfId="0" applyFont="1" applyFill="1" applyBorder="1" applyProtection="1">
      <protection locked="0"/>
    </xf>
    <xf numFmtId="0" fontId="5" fillId="5" borderId="9" xfId="0" applyFont="1" applyFill="1" applyBorder="1" applyProtection="1">
      <protection locked="0"/>
    </xf>
    <xf numFmtId="0" fontId="9" fillId="0" borderId="4" xfId="0" applyFont="1" applyBorder="1" applyAlignment="1" applyProtection="1">
      <alignment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4" fillId="0" borderId="4" xfId="0" applyFont="1" applyBorder="1" applyAlignment="1" applyProtection="1">
      <alignment vertical="top" wrapText="1"/>
      <protection locked="0"/>
    </xf>
    <xf numFmtId="0" fontId="6" fillId="6" borderId="16" xfId="0" applyFont="1" applyFill="1" applyBorder="1" applyAlignment="1">
      <alignment horizontal="left" wrapText="1"/>
    </xf>
    <xf numFmtId="0" fontId="6" fillId="6" borderId="9" xfId="0" applyFont="1" applyFill="1" applyBorder="1" applyAlignment="1">
      <alignment horizontal="left" wrapText="1"/>
    </xf>
    <xf numFmtId="0" fontId="4" fillId="0" borderId="12" xfId="0" applyFont="1" applyBorder="1" applyAlignment="1">
      <alignment vertical="center"/>
    </xf>
    <xf numFmtId="0" fontId="4" fillId="0" borderId="23" xfId="0" applyFont="1" applyBorder="1" applyAlignment="1">
      <alignment vertical="center"/>
    </xf>
    <xf numFmtId="0" fontId="4" fillId="0" borderId="11" xfId="0" applyFont="1" applyBorder="1" applyAlignment="1">
      <alignment vertical="center" wrapText="1"/>
    </xf>
    <xf numFmtId="0" fontId="4" fillId="0" borderId="36" xfId="0" applyFont="1" applyBorder="1" applyAlignment="1">
      <alignment vertical="center" wrapText="1"/>
    </xf>
    <xf numFmtId="0" fontId="4" fillId="0" borderId="22" xfId="0" applyFont="1" applyBorder="1" applyAlignment="1">
      <alignment vertical="center" wrapText="1"/>
    </xf>
    <xf numFmtId="0" fontId="4" fillId="0" borderId="6" xfId="0" applyFont="1" applyBorder="1" applyAlignment="1">
      <alignment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4" fillId="5" borderId="11" xfId="0" applyFont="1" applyFill="1" applyBorder="1" applyAlignment="1">
      <alignment vertical="center" wrapText="1"/>
    </xf>
    <xf numFmtId="0" fontId="4" fillId="5" borderId="36" xfId="0" applyFont="1" applyFill="1" applyBorder="1" applyAlignment="1">
      <alignment vertical="center" wrapText="1"/>
    </xf>
    <xf numFmtId="0" fontId="4" fillId="5" borderId="22" xfId="0" applyFont="1" applyFill="1" applyBorder="1" applyAlignment="1">
      <alignment vertical="center" wrapText="1"/>
    </xf>
    <xf numFmtId="0" fontId="4" fillId="5" borderId="12" xfId="0" applyFont="1" applyFill="1" applyBorder="1" applyAlignment="1">
      <alignment vertical="center"/>
    </xf>
    <xf numFmtId="0" fontId="4" fillId="5" borderId="6" xfId="0" applyFont="1" applyFill="1" applyBorder="1" applyAlignment="1">
      <alignment vertical="center"/>
    </xf>
    <xf numFmtId="0" fontId="4" fillId="5" borderId="23" xfId="0" applyFont="1" applyFill="1" applyBorder="1" applyAlignment="1">
      <alignment vertical="center"/>
    </xf>
    <xf numFmtId="0" fontId="8" fillId="0" borderId="0" xfId="0" applyFont="1" applyAlignment="1">
      <alignment vertical="top"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9" fillId="6" borderId="9" xfId="0" applyFont="1" applyFill="1" applyBorder="1" applyAlignment="1">
      <alignment horizontal="center"/>
    </xf>
    <xf numFmtId="0" fontId="5" fillId="3" borderId="14" xfId="0" applyFont="1" applyFill="1" applyBorder="1" applyProtection="1">
      <protection locked="0"/>
    </xf>
    <xf numFmtId="0" fontId="5" fillId="3" borderId="7" xfId="0" applyFont="1" applyFill="1" applyBorder="1" applyProtection="1">
      <protection locked="0"/>
    </xf>
    <xf numFmtId="0" fontId="5" fillId="3" borderId="17" xfId="0" applyFont="1" applyFill="1" applyBorder="1" applyAlignment="1" applyProtection="1">
      <alignment horizontal="left" wrapText="1"/>
      <protection locked="0"/>
    </xf>
    <xf numFmtId="0" fontId="7" fillId="0" borderId="0" xfId="0" applyFont="1" applyAlignment="1">
      <alignment horizontal="left" vertical="center" wrapText="1"/>
    </xf>
    <xf numFmtId="0" fontId="0" fillId="0" borderId="0" xfId="0" applyAlignment="1">
      <alignment horizontal="left" vertical="center"/>
    </xf>
    <xf numFmtId="0" fontId="3" fillId="0" borderId="0" xfId="0" applyFont="1" applyAlignment="1">
      <alignment horizontal="left" vertical="center"/>
    </xf>
    <xf numFmtId="164" fontId="5" fillId="2" borderId="3" xfId="0" applyNumberFormat="1" applyFont="1" applyFill="1" applyBorder="1" applyAlignment="1">
      <alignment horizontal="center" vertical="center"/>
    </xf>
    <xf numFmtId="164" fontId="5" fillId="2" borderId="1" xfId="0" applyNumberFormat="1" applyFont="1" applyFill="1" applyBorder="1" applyAlignment="1">
      <alignment horizontal="center" vertical="center"/>
    </xf>
    <xf numFmtId="164" fontId="5" fillId="2" borderId="2" xfId="0" applyNumberFormat="1" applyFont="1" applyFill="1" applyBorder="1" applyAlignment="1">
      <alignment horizontal="center" vertical="center"/>
    </xf>
    <xf numFmtId="0" fontId="4" fillId="0" borderId="17" xfId="0" applyFont="1" applyBorder="1" applyAlignment="1" applyProtection="1">
      <alignment horizontal="left" vertical="center"/>
      <protection locked="0"/>
    </xf>
    <xf numFmtId="10" fontId="4" fillId="2" borderId="1"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5" fillId="0" borderId="6" xfId="0" applyFont="1" applyBorder="1" applyAlignment="1" applyProtection="1">
      <alignment wrapText="1"/>
    </xf>
    <xf numFmtId="9" fontId="4" fillId="0" borderId="6" xfId="3" applyFont="1" applyBorder="1" applyAlignment="1" applyProtection="1">
      <alignment horizontal="center" wrapText="1"/>
    </xf>
    <xf numFmtId="0" fontId="5" fillId="0" borderId="6" xfId="0" applyFont="1" applyBorder="1" applyAlignment="1" applyProtection="1">
      <alignment vertical="top" wrapText="1"/>
    </xf>
  </cellXfs>
  <cellStyles count="4">
    <cellStyle name="Normale" xfId="0" builtinId="0"/>
    <cellStyle name="Normale 2" xfId="1" xr:uid="{00000000-0005-0000-0000-000001000000}"/>
    <cellStyle name="Normale 3" xfId="2" xr:uid="{00000000-0005-0000-0000-000002000000}"/>
    <cellStyle name="Percentuale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FF63C-9378-48D4-89EB-2630B17836F2}">
  <dimension ref="A1:M28"/>
  <sheetViews>
    <sheetView tabSelected="1" workbookViewId="0">
      <selection activeCell="E13" sqref="E13"/>
    </sheetView>
  </sheetViews>
  <sheetFormatPr defaultColWidth="11.42578125" defaultRowHeight="15" x14ac:dyDescent="0.25"/>
  <cols>
    <col min="1" max="1" width="40" style="85" customWidth="1"/>
    <col min="2" max="2" width="14.42578125" style="85" customWidth="1"/>
    <col min="3" max="3" width="26.140625" style="85" customWidth="1"/>
    <col min="4" max="4" width="24" style="85" customWidth="1"/>
    <col min="5" max="5" width="14.28515625" style="85" customWidth="1"/>
    <col min="6" max="6" width="11.85546875" style="85" customWidth="1"/>
    <col min="7" max="7" width="13.28515625" style="85" customWidth="1"/>
    <col min="8" max="8" width="13" style="85" customWidth="1"/>
    <col min="9" max="9" width="1.42578125" style="85" customWidth="1"/>
    <col min="10" max="10" width="17.42578125" style="85" customWidth="1"/>
    <col min="11" max="11" width="13.5703125" style="85" customWidth="1"/>
    <col min="12" max="12" width="19.42578125" style="85" bestFit="1" customWidth="1"/>
    <col min="13" max="13" width="12.7109375" style="85" customWidth="1"/>
    <col min="14" max="16384" width="11.42578125" style="85"/>
  </cols>
  <sheetData>
    <row r="1" spans="1:13" ht="27" customHeight="1" x14ac:dyDescent="0.25">
      <c r="A1" s="184" t="s">
        <v>0</v>
      </c>
      <c r="B1" s="185"/>
      <c r="C1" s="185"/>
      <c r="D1" s="185"/>
      <c r="E1" s="185"/>
      <c r="F1" s="185"/>
      <c r="G1" s="185"/>
      <c r="H1" s="185"/>
      <c r="I1" s="185"/>
      <c r="J1" s="185"/>
      <c r="K1" s="185"/>
      <c r="L1" s="185"/>
      <c r="M1" s="185"/>
    </row>
    <row r="2" spans="1:13" ht="4.5" customHeight="1" x14ac:dyDescent="0.25">
      <c r="A2" s="184"/>
      <c r="B2" s="185"/>
      <c r="C2" s="185"/>
      <c r="D2" s="185"/>
      <c r="E2" s="185"/>
      <c r="F2" s="185"/>
      <c r="G2" s="185"/>
      <c r="H2" s="185"/>
      <c r="I2" s="185"/>
      <c r="J2" s="185"/>
      <c r="K2" s="185"/>
      <c r="L2" s="185"/>
      <c r="M2" s="185"/>
    </row>
    <row r="3" spans="1:13" ht="15.75" x14ac:dyDescent="0.25">
      <c r="A3" s="67"/>
      <c r="B3" s="7"/>
      <c r="C3" s="7"/>
      <c r="D3" s="7"/>
      <c r="E3" s="7"/>
      <c r="F3" s="7"/>
      <c r="G3" s="7"/>
      <c r="H3" s="7"/>
      <c r="I3" s="7"/>
      <c r="J3" s="7"/>
      <c r="K3" s="7"/>
      <c r="L3" s="7"/>
      <c r="M3" s="173"/>
    </row>
    <row r="4" spans="1:13" ht="15.75" x14ac:dyDescent="0.25">
      <c r="A4" s="68"/>
      <c r="B4" s="7"/>
      <c r="C4" s="7"/>
      <c r="D4" s="7"/>
      <c r="E4" s="7"/>
      <c r="F4" s="7"/>
      <c r="G4" s="7"/>
      <c r="H4" s="7"/>
      <c r="I4" s="7"/>
      <c r="J4" s="7"/>
      <c r="K4" s="7"/>
      <c r="L4" s="7"/>
      <c r="M4" s="7"/>
    </row>
    <row r="5" spans="1:13" x14ac:dyDescent="0.2">
      <c r="A5" s="191" t="s">
        <v>1</v>
      </c>
      <c r="B5" s="192"/>
      <c r="C5" s="192"/>
      <c r="D5" s="192"/>
      <c r="E5" s="192"/>
      <c r="F5" s="192"/>
      <c r="G5" s="192"/>
      <c r="H5" s="192"/>
      <c r="I5" s="192"/>
      <c r="J5" s="192"/>
      <c r="K5" s="192"/>
      <c r="L5" s="192"/>
      <c r="M5" s="192"/>
    </row>
    <row r="6" spans="1:13" ht="15" customHeight="1" x14ac:dyDescent="0.2">
      <c r="A6" s="186" t="s">
        <v>2</v>
      </c>
      <c r="B6" s="187"/>
      <c r="C6" s="187"/>
      <c r="D6" s="187"/>
      <c r="E6" s="187"/>
      <c r="F6" s="187"/>
      <c r="G6" s="187"/>
      <c r="H6" s="187"/>
      <c r="I6" s="187"/>
      <c r="J6" s="187"/>
      <c r="K6" s="187"/>
      <c r="L6" s="187"/>
      <c r="M6" s="187"/>
    </row>
    <row r="7" spans="1:13" x14ac:dyDescent="0.2">
      <c r="A7" s="193" t="s">
        <v>3</v>
      </c>
      <c r="B7" s="194"/>
      <c r="C7" s="194"/>
      <c r="D7" s="194"/>
      <c r="E7" s="194"/>
      <c r="F7" s="194"/>
      <c r="G7" s="194"/>
      <c r="H7" s="194"/>
      <c r="I7" s="86"/>
      <c r="J7" s="86"/>
      <c r="K7" s="86"/>
      <c r="L7" s="86"/>
      <c r="M7" s="86"/>
    </row>
    <row r="8" spans="1:13" ht="15" customHeight="1" x14ac:dyDescent="0.25">
      <c r="A8" s="7"/>
      <c r="B8" s="7"/>
      <c r="C8" s="7"/>
      <c r="D8" s="7"/>
      <c r="E8" s="7"/>
      <c r="F8" s="7"/>
      <c r="G8" s="69"/>
      <c r="H8" s="69"/>
      <c r="I8" s="199"/>
      <c r="J8" s="199"/>
      <c r="K8" s="87"/>
      <c r="L8" s="195"/>
      <c r="M8" s="195"/>
    </row>
    <row r="9" spans="1:13" x14ac:dyDescent="0.2">
      <c r="A9" s="70" t="s">
        <v>4</v>
      </c>
      <c r="B9" s="70" t="s">
        <v>5</v>
      </c>
      <c r="C9" s="70" t="s">
        <v>6</v>
      </c>
      <c r="D9" s="70" t="s">
        <v>7</v>
      </c>
      <c r="E9" s="70" t="s">
        <v>8</v>
      </c>
      <c r="F9" s="70" t="s">
        <v>9</v>
      </c>
      <c r="G9" s="71" t="s">
        <v>10</v>
      </c>
      <c r="H9" s="71" t="s">
        <v>11</v>
      </c>
      <c r="I9" s="72"/>
      <c r="J9" s="88" t="s">
        <v>12</v>
      </c>
      <c r="K9" s="89" t="s">
        <v>13</v>
      </c>
      <c r="L9" s="71" t="s">
        <v>14</v>
      </c>
      <c r="M9" s="71" t="s">
        <v>15</v>
      </c>
    </row>
    <row r="10" spans="1:13" ht="15" customHeight="1" x14ac:dyDescent="0.25">
      <c r="A10" s="188" t="s">
        <v>16</v>
      </c>
      <c r="B10" s="178" t="s">
        <v>17</v>
      </c>
      <c r="C10" s="178" t="s">
        <v>18</v>
      </c>
      <c r="D10" s="178" t="s">
        <v>19</v>
      </c>
      <c r="E10" s="178" t="s">
        <v>20</v>
      </c>
      <c r="F10" s="178" t="s">
        <v>21</v>
      </c>
      <c r="G10" s="178" t="s">
        <v>22</v>
      </c>
      <c r="H10" s="178" t="s">
        <v>23</v>
      </c>
      <c r="I10" s="196"/>
      <c r="J10" s="178" t="s">
        <v>24</v>
      </c>
      <c r="K10" s="178" t="s">
        <v>25</v>
      </c>
      <c r="L10" s="178" t="s">
        <v>26</v>
      </c>
      <c r="M10" s="178" t="s">
        <v>27</v>
      </c>
    </row>
    <row r="11" spans="1:13" ht="15" customHeight="1" x14ac:dyDescent="0.25">
      <c r="A11" s="189"/>
      <c r="B11" s="179"/>
      <c r="C11" s="179"/>
      <c r="D11" s="179"/>
      <c r="E11" s="179"/>
      <c r="F11" s="179"/>
      <c r="G11" s="179"/>
      <c r="H11" s="179"/>
      <c r="I11" s="197"/>
      <c r="J11" s="179"/>
      <c r="K11" s="179"/>
      <c r="L11" s="179"/>
      <c r="M11" s="179"/>
    </row>
    <row r="12" spans="1:13" ht="58.5" customHeight="1" x14ac:dyDescent="0.25">
      <c r="A12" s="190"/>
      <c r="B12" s="180"/>
      <c r="C12" s="180"/>
      <c r="D12" s="180"/>
      <c r="E12" s="180"/>
      <c r="F12" s="180"/>
      <c r="G12" s="180"/>
      <c r="H12" s="180"/>
      <c r="I12" s="198"/>
      <c r="J12" s="180"/>
      <c r="K12" s="180"/>
      <c r="L12" s="180"/>
      <c r="M12" s="180"/>
    </row>
    <row r="13" spans="1:13" ht="102" customHeight="1" x14ac:dyDescent="0.25">
      <c r="A13" s="232" t="s">
        <v>28</v>
      </c>
      <c r="B13" s="233">
        <v>0.25</v>
      </c>
      <c r="C13" s="233" t="s">
        <v>29</v>
      </c>
      <c r="D13" s="233">
        <v>1</v>
      </c>
      <c r="E13" s="144"/>
      <c r="F13" s="90"/>
      <c r="G13" s="73">
        <f t="shared" ref="G13:G18" si="0">B13*$M$3</f>
        <v>0</v>
      </c>
      <c r="H13" s="21"/>
      <c r="I13" s="74"/>
      <c r="J13" s="81"/>
      <c r="K13" s="82"/>
      <c r="L13" s="64"/>
      <c r="M13" s="75">
        <f t="shared" ref="M13:M18" si="1">G13*K13/100</f>
        <v>0</v>
      </c>
    </row>
    <row r="14" spans="1:13" ht="90" x14ac:dyDescent="0.25">
      <c r="A14" s="232" t="s">
        <v>30</v>
      </c>
      <c r="B14" s="233">
        <v>0.4</v>
      </c>
      <c r="C14" s="233" t="s">
        <v>31</v>
      </c>
      <c r="D14" s="233" t="s">
        <v>32</v>
      </c>
      <c r="E14" s="144"/>
      <c r="F14" s="90"/>
      <c r="G14" s="73">
        <f t="shared" si="0"/>
        <v>0</v>
      </c>
      <c r="H14" s="21"/>
      <c r="I14" s="74"/>
      <c r="J14" s="81"/>
      <c r="K14" s="82"/>
      <c r="L14" s="65"/>
      <c r="M14" s="75">
        <f t="shared" si="1"/>
        <v>0</v>
      </c>
    </row>
    <row r="15" spans="1:13" ht="85.5" customHeight="1" x14ac:dyDescent="0.25">
      <c r="A15" s="232" t="s">
        <v>33</v>
      </c>
      <c r="B15" s="233">
        <v>0.05</v>
      </c>
      <c r="C15" s="233" t="s">
        <v>34</v>
      </c>
      <c r="D15" s="233" t="s">
        <v>35</v>
      </c>
      <c r="E15" s="144"/>
      <c r="F15" s="90"/>
      <c r="G15" s="73">
        <f t="shared" si="0"/>
        <v>0</v>
      </c>
      <c r="H15" s="21"/>
      <c r="I15" s="74"/>
      <c r="J15" s="81"/>
      <c r="K15" s="65"/>
      <c r="L15" s="66"/>
      <c r="M15" s="75">
        <f t="shared" si="1"/>
        <v>0</v>
      </c>
    </row>
    <row r="16" spans="1:13" ht="230.25" x14ac:dyDescent="0.25">
      <c r="A16" s="232" t="s">
        <v>36</v>
      </c>
      <c r="B16" s="233">
        <v>0.3</v>
      </c>
      <c r="C16" s="233" t="s">
        <v>37</v>
      </c>
      <c r="D16" s="233" t="s">
        <v>38</v>
      </c>
      <c r="E16" s="144"/>
      <c r="F16" s="90"/>
      <c r="G16" s="73">
        <f t="shared" si="0"/>
        <v>0</v>
      </c>
      <c r="H16" s="21"/>
      <c r="I16" s="74"/>
      <c r="J16" s="81"/>
      <c r="K16" s="65"/>
      <c r="L16" s="66"/>
      <c r="M16" s="75">
        <f t="shared" si="1"/>
        <v>0</v>
      </c>
    </row>
    <row r="17" spans="1:13" ht="15.75" x14ac:dyDescent="0.25">
      <c r="A17" s="232"/>
      <c r="B17" s="233"/>
      <c r="C17" s="233"/>
      <c r="D17" s="233"/>
      <c r="E17" s="144"/>
      <c r="F17" s="90"/>
      <c r="G17" s="73">
        <f t="shared" si="0"/>
        <v>0</v>
      </c>
      <c r="H17" s="21"/>
      <c r="I17" s="74"/>
      <c r="J17" s="81"/>
      <c r="K17" s="82"/>
      <c r="L17" s="65"/>
      <c r="M17" s="75">
        <f t="shared" si="1"/>
        <v>0</v>
      </c>
    </row>
    <row r="18" spans="1:13" ht="24" customHeight="1" x14ac:dyDescent="0.25">
      <c r="A18" s="234"/>
      <c r="B18" s="233"/>
      <c r="C18" s="233"/>
      <c r="D18" s="233"/>
      <c r="E18" s="144"/>
      <c r="F18" s="90"/>
      <c r="G18" s="73">
        <f t="shared" si="0"/>
        <v>0</v>
      </c>
      <c r="H18" s="21"/>
      <c r="I18" s="74"/>
      <c r="J18" s="81"/>
      <c r="K18" s="82"/>
      <c r="L18" s="21"/>
      <c r="M18" s="75">
        <f t="shared" si="1"/>
        <v>0</v>
      </c>
    </row>
    <row r="19" spans="1:13" ht="15.75" x14ac:dyDescent="0.25">
      <c r="A19" s="76" t="s">
        <v>39</v>
      </c>
      <c r="B19" s="77">
        <f>SUM(B13:B18)</f>
        <v>1</v>
      </c>
      <c r="C19" s="78"/>
      <c r="D19" s="78"/>
      <c r="E19" s="78"/>
      <c r="F19" s="78"/>
      <c r="G19" s="69"/>
      <c r="H19" s="69"/>
      <c r="I19" s="69"/>
      <c r="J19" s="84"/>
      <c r="K19" s="83"/>
      <c r="L19" s="69"/>
      <c r="M19" s="79">
        <f>SUM(M13:M18)</f>
        <v>0</v>
      </c>
    </row>
    <row r="20" spans="1:13" x14ac:dyDescent="0.2">
      <c r="A20" s="7"/>
      <c r="B20" s="7"/>
      <c r="C20" s="7"/>
      <c r="D20" s="7"/>
      <c r="E20" s="7"/>
      <c r="F20" s="7"/>
      <c r="G20" s="7"/>
      <c r="H20" s="7"/>
      <c r="I20" s="7"/>
      <c r="J20" s="7"/>
      <c r="K20" s="7"/>
      <c r="L20" s="7"/>
      <c r="M20" s="7"/>
    </row>
    <row r="21" spans="1:13" ht="15.75" x14ac:dyDescent="0.25">
      <c r="A21" s="80" t="s">
        <v>40</v>
      </c>
      <c r="B21" s="13"/>
      <c r="C21" s="13"/>
      <c r="D21" s="13"/>
      <c r="E21" s="13"/>
      <c r="F21" s="13"/>
      <c r="G21" s="13"/>
      <c r="H21" s="13"/>
      <c r="I21" s="13"/>
      <c r="J21" s="13"/>
      <c r="K21" s="7"/>
      <c r="L21" s="7"/>
      <c r="M21" s="7"/>
    </row>
    <row r="22" spans="1:13" ht="15" customHeight="1" x14ac:dyDescent="0.2">
      <c r="A22" s="161" t="s">
        <v>41</v>
      </c>
      <c r="B22" s="162" t="s">
        <v>42</v>
      </c>
      <c r="C22" s="162" t="s">
        <v>43</v>
      </c>
      <c r="D22" s="162" t="s">
        <v>44</v>
      </c>
      <c r="E22" s="162" t="s">
        <v>45</v>
      </c>
      <c r="F22" s="157"/>
      <c r="G22" s="158"/>
      <c r="I22" s="156"/>
      <c r="K22" s="7"/>
      <c r="L22" s="7"/>
      <c r="M22" s="7"/>
    </row>
    <row r="23" spans="1:13" ht="38.25" x14ac:dyDescent="0.2">
      <c r="A23" s="161" t="s">
        <v>46</v>
      </c>
      <c r="B23" s="162" t="s">
        <v>47</v>
      </c>
      <c r="C23" s="162" t="s">
        <v>48</v>
      </c>
      <c r="D23" s="162" t="s">
        <v>49</v>
      </c>
      <c r="E23" s="162" t="s">
        <v>50</v>
      </c>
      <c r="F23" s="157"/>
      <c r="G23" s="158"/>
      <c r="I23" s="156"/>
      <c r="K23" s="7"/>
      <c r="L23" s="91"/>
      <c r="M23" s="7"/>
    </row>
    <row r="24" spans="1:13" ht="46.5" customHeight="1" x14ac:dyDescent="0.2">
      <c r="A24" s="163" t="s">
        <v>51</v>
      </c>
      <c r="B24" s="164" t="s">
        <v>52</v>
      </c>
      <c r="C24" s="164" t="s">
        <v>53</v>
      </c>
      <c r="D24" s="164" t="s">
        <v>54</v>
      </c>
      <c r="E24" s="164" t="s">
        <v>55</v>
      </c>
      <c r="F24" s="159"/>
      <c r="G24" s="160"/>
      <c r="I24" s="44"/>
      <c r="K24" s="7"/>
      <c r="L24" s="7"/>
      <c r="M24" s="7"/>
    </row>
    <row r="25" spans="1:13" x14ac:dyDescent="0.2">
      <c r="A25" s="7"/>
      <c r="B25" s="7"/>
      <c r="C25" s="7"/>
      <c r="D25" s="7"/>
      <c r="E25" s="7"/>
      <c r="F25" s="7"/>
      <c r="G25" s="7"/>
      <c r="H25" s="7"/>
      <c r="I25" s="7"/>
      <c r="J25" s="7"/>
      <c r="K25" s="7"/>
      <c r="L25" s="7"/>
      <c r="M25" s="7"/>
    </row>
    <row r="26" spans="1:13" ht="15" customHeight="1" x14ac:dyDescent="0.25">
      <c r="A26" s="181" t="s">
        <v>26</v>
      </c>
      <c r="B26" s="183" t="s">
        <v>56</v>
      </c>
      <c r="C26" s="183"/>
      <c r="D26" s="183"/>
      <c r="E26" s="183"/>
      <c r="F26" s="183"/>
      <c r="G26" s="183"/>
      <c r="H26" s="183"/>
      <c r="I26" s="183"/>
      <c r="J26" s="183"/>
      <c r="K26" s="183"/>
      <c r="L26" s="183"/>
      <c r="M26" s="183"/>
    </row>
    <row r="27" spans="1:13" ht="12.75" customHeight="1" x14ac:dyDescent="0.25">
      <c r="A27" s="182"/>
      <c r="B27" s="183"/>
      <c r="C27" s="183"/>
      <c r="D27" s="183"/>
      <c r="E27" s="183"/>
      <c r="F27" s="183"/>
      <c r="G27" s="183"/>
      <c r="H27" s="183"/>
      <c r="I27" s="183"/>
      <c r="J27" s="183"/>
      <c r="K27" s="183"/>
      <c r="L27" s="183"/>
      <c r="M27" s="183"/>
    </row>
    <row r="28" spans="1:13" ht="12.75" customHeight="1" x14ac:dyDescent="0.25"/>
  </sheetData>
  <sheetProtection algorithmName="SHA-512" hashValue="nsU7S97vFYcXqj1c9sfRv/VCeSDT02nZ5ZzvJR+EPhjH/U81bJA1YkpAIVf2mnvMNsdec7ng11HB3r1ErRU1ig==" saltValue="dTwQy19LI5fFFj1PDG7dQQ==" spinCount="100000" sheet="1" objects="1" scenarios="1" selectLockedCells="1"/>
  <protectedRanges>
    <protectedRange sqref="H13:L18" name="Intervallo4_3_1"/>
    <protectedRange sqref="A13:F18" name="Intervallo3_3_1"/>
    <protectedRange sqref="A5:M7" name="Intervallo2_2_1"/>
  </protectedRanges>
  <mergeCells count="22">
    <mergeCell ref="M10:M12"/>
    <mergeCell ref="A26:A27"/>
    <mergeCell ref="B26:G27"/>
    <mergeCell ref="H26:M27"/>
    <mergeCell ref="G10:G12"/>
    <mergeCell ref="H10:H12"/>
    <mergeCell ref="I10:I12"/>
    <mergeCell ref="J10:J12"/>
    <mergeCell ref="K10:K12"/>
    <mergeCell ref="L10:L12"/>
    <mergeCell ref="A10:A12"/>
    <mergeCell ref="B10:B12"/>
    <mergeCell ref="C10:C12"/>
    <mergeCell ref="D10:D12"/>
    <mergeCell ref="E10:E12"/>
    <mergeCell ref="F10:F12"/>
    <mergeCell ref="A1:M2"/>
    <mergeCell ref="A5:M5"/>
    <mergeCell ref="A6:M6"/>
    <mergeCell ref="A7:H7"/>
    <mergeCell ref="I8:J8"/>
    <mergeCell ref="L8:M8"/>
  </mergeCells>
  <dataValidations count="1">
    <dataValidation type="list" allowBlank="1" showInputMessage="1" showErrorMessage="1" sqref="F13:F18" xr:uid="{9A11E933-FA0A-43FC-B90A-B9E2A01281D9}">
      <formula1>"in linea,positivo,negativo"</formula1>
    </dataValidation>
  </dataValidation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1"/>
  <sheetViews>
    <sheetView view="pageBreakPreview" zoomScaleNormal="100" zoomScaleSheetLayoutView="100" workbookViewId="0">
      <selection activeCell="A6" sqref="A6:D6"/>
    </sheetView>
  </sheetViews>
  <sheetFormatPr defaultColWidth="11.42578125" defaultRowHeight="11.25" x14ac:dyDescent="0.2"/>
  <cols>
    <col min="1" max="1" width="18" style="30" customWidth="1"/>
    <col min="2" max="2" width="7.7109375" style="30" bestFit="1" customWidth="1"/>
    <col min="3" max="3" width="19.7109375" style="30" customWidth="1"/>
    <col min="4" max="4" width="31.42578125" style="30" customWidth="1"/>
    <col min="5" max="5" width="6.7109375" style="30" customWidth="1"/>
    <col min="6" max="6" width="7.7109375" style="30" customWidth="1"/>
    <col min="7" max="7" width="2" style="30" bestFit="1" customWidth="1"/>
    <col min="8" max="8" width="15.7109375" style="30" customWidth="1"/>
    <col min="9" max="9" width="9" style="30" customWidth="1"/>
    <col min="10" max="10" width="25.28515625" style="30" customWidth="1"/>
    <col min="11" max="11" width="28.5703125" style="30" customWidth="1"/>
    <col min="12" max="16384" width="11.42578125" style="30"/>
  </cols>
  <sheetData>
    <row r="1" spans="1:11" s="27" customFormat="1" ht="17.25" customHeight="1" x14ac:dyDescent="0.25">
      <c r="A1" s="123" t="s">
        <v>57</v>
      </c>
      <c r="B1" s="124"/>
      <c r="C1" s="124"/>
      <c r="D1" s="124"/>
      <c r="E1" s="124"/>
      <c r="F1" s="124"/>
      <c r="G1" s="124"/>
      <c r="H1" s="124"/>
      <c r="I1" s="124"/>
      <c r="J1" s="124"/>
      <c r="K1" s="125"/>
    </row>
    <row r="2" spans="1:11" s="7" customFormat="1" ht="18.75" customHeight="1" x14ac:dyDescent="0.25">
      <c r="A2" s="200" t="s">
        <v>58</v>
      </c>
      <c r="B2" s="201"/>
      <c r="C2" s="201"/>
      <c r="D2" s="201"/>
      <c r="E2" s="201"/>
      <c r="F2" s="201"/>
      <c r="G2" s="201"/>
      <c r="H2" s="201"/>
      <c r="I2" s="219"/>
      <c r="J2" s="219"/>
      <c r="K2" s="126"/>
    </row>
    <row r="3" spans="1:11" s="7" customFormat="1" ht="12.75" customHeight="1" x14ac:dyDescent="0.2">
      <c r="A3" s="28"/>
      <c r="B3" s="28"/>
      <c r="C3" s="28"/>
      <c r="D3" s="28"/>
      <c r="E3" s="28"/>
      <c r="F3" s="28"/>
      <c r="G3" s="28"/>
      <c r="H3" s="28"/>
      <c r="I3" s="29"/>
      <c r="J3" s="29"/>
    </row>
    <row r="4" spans="1:11" s="7" customFormat="1" ht="12.75" customHeight="1" x14ac:dyDescent="0.2">
      <c r="A4" s="220" t="s">
        <v>59</v>
      </c>
      <c r="B4" s="221"/>
      <c r="C4" s="221"/>
      <c r="D4" s="221"/>
      <c r="E4" s="22"/>
      <c r="F4" s="22"/>
      <c r="G4" s="22"/>
      <c r="H4" s="22"/>
      <c r="I4" s="22"/>
      <c r="J4" s="93"/>
    </row>
    <row r="5" spans="1:11" s="7" customFormat="1" ht="12.75" customHeight="1" x14ac:dyDescent="0.2">
      <c r="A5" s="186" t="s">
        <v>60</v>
      </c>
      <c r="B5" s="187"/>
      <c r="C5" s="187"/>
      <c r="D5" s="187"/>
      <c r="E5" s="187"/>
      <c r="F5" s="187"/>
      <c r="G5" s="187"/>
      <c r="H5" s="187"/>
      <c r="I5" s="187"/>
      <c r="J5" s="222"/>
    </row>
    <row r="6" spans="1:11" s="7" customFormat="1" ht="12.75" customHeight="1" x14ac:dyDescent="0.2">
      <c r="A6" s="193" t="s">
        <v>61</v>
      </c>
      <c r="B6" s="194"/>
      <c r="C6" s="194"/>
      <c r="D6" s="194"/>
      <c r="E6" s="24"/>
      <c r="F6" s="24"/>
      <c r="G6" s="24"/>
      <c r="H6" s="24"/>
      <c r="I6" s="24"/>
      <c r="J6" s="94"/>
    </row>
    <row r="7" spans="1:11" ht="12" thickBot="1" x14ac:dyDescent="0.25"/>
    <row r="8" spans="1:11" s="31" customFormat="1" x14ac:dyDescent="0.25">
      <c r="A8" s="35" t="s">
        <v>4</v>
      </c>
      <c r="B8" s="36" t="s">
        <v>5</v>
      </c>
      <c r="C8" s="36" t="s">
        <v>6</v>
      </c>
      <c r="D8" s="36" t="s">
        <v>7</v>
      </c>
      <c r="E8" s="36" t="s">
        <v>8</v>
      </c>
      <c r="F8" s="36" t="s">
        <v>9</v>
      </c>
      <c r="G8" s="36"/>
      <c r="H8" s="36" t="s">
        <v>10</v>
      </c>
      <c r="I8" s="36" t="s">
        <v>11</v>
      </c>
      <c r="J8" s="37" t="s">
        <v>62</v>
      </c>
      <c r="K8" s="37" t="s">
        <v>14</v>
      </c>
    </row>
    <row r="9" spans="1:11" s="32" customFormat="1" ht="130.5" customHeight="1" thickBot="1" x14ac:dyDescent="0.3">
      <c r="A9" s="95" t="s">
        <v>63</v>
      </c>
      <c r="B9" s="96" t="s">
        <v>64</v>
      </c>
      <c r="C9" s="96" t="s">
        <v>65</v>
      </c>
      <c r="D9" s="96" t="s">
        <v>66</v>
      </c>
      <c r="E9" s="96" t="s">
        <v>67</v>
      </c>
      <c r="F9" s="96" t="s">
        <v>68</v>
      </c>
      <c r="G9" s="96"/>
      <c r="H9" s="96" t="s">
        <v>69</v>
      </c>
      <c r="I9" s="96" t="s">
        <v>70</v>
      </c>
      <c r="J9" s="96" t="s">
        <v>71</v>
      </c>
      <c r="K9" s="96" t="s">
        <v>72</v>
      </c>
    </row>
    <row r="10" spans="1:11" ht="42.4" customHeight="1" x14ac:dyDescent="0.2">
      <c r="A10" s="204" t="s">
        <v>73</v>
      </c>
      <c r="B10" s="202">
        <v>25</v>
      </c>
      <c r="C10" s="109" t="s">
        <v>74</v>
      </c>
      <c r="D10" s="109" t="s">
        <v>75</v>
      </c>
      <c r="E10" s="127">
        <v>50</v>
      </c>
      <c r="F10" s="98"/>
      <c r="G10" s="99"/>
      <c r="H10" s="98"/>
      <c r="I10" s="174">
        <f>+($B$10*E10)/100*H10</f>
        <v>0</v>
      </c>
      <c r="J10" s="145"/>
      <c r="K10" s="170"/>
    </row>
    <row r="11" spans="1:11" ht="39" thickBot="1" x14ac:dyDescent="0.25">
      <c r="A11" s="206"/>
      <c r="B11" s="203"/>
      <c r="C11" s="112" t="s">
        <v>76</v>
      </c>
      <c r="D11" s="128" t="s">
        <v>77</v>
      </c>
      <c r="E11" s="129">
        <v>50</v>
      </c>
      <c r="F11" s="105"/>
      <c r="G11" s="106"/>
      <c r="H11" s="105"/>
      <c r="I11" s="175">
        <f>+($B$10*E11)/100*H11</f>
        <v>0</v>
      </c>
      <c r="J11" s="146"/>
      <c r="K11" s="171"/>
    </row>
    <row r="12" spans="1:11" ht="215.25" customHeight="1" x14ac:dyDescent="0.2">
      <c r="A12" s="210" t="s">
        <v>78</v>
      </c>
      <c r="B12" s="213">
        <v>25</v>
      </c>
      <c r="C12" s="109" t="s">
        <v>79</v>
      </c>
      <c r="D12" s="109" t="s">
        <v>80</v>
      </c>
      <c r="E12" s="127">
        <v>50</v>
      </c>
      <c r="F12" s="98"/>
      <c r="G12" s="99"/>
      <c r="H12" s="98"/>
      <c r="I12" s="174">
        <f>+($B$12*E12)/100*H12</f>
        <v>0</v>
      </c>
      <c r="J12" s="145"/>
      <c r="K12" s="170"/>
    </row>
    <row r="13" spans="1:11" ht="52.5" customHeight="1" thickBot="1" x14ac:dyDescent="0.25">
      <c r="A13" s="212"/>
      <c r="B13" s="215"/>
      <c r="C13" s="112" t="s">
        <v>81</v>
      </c>
      <c r="D13" s="112" t="s">
        <v>82</v>
      </c>
      <c r="E13" s="129">
        <v>50</v>
      </c>
      <c r="F13" s="105"/>
      <c r="G13" s="106"/>
      <c r="H13" s="105"/>
      <c r="I13" s="175">
        <f>+($B$12*E13)/100*H13</f>
        <v>0</v>
      </c>
      <c r="J13" s="146"/>
      <c r="K13" s="171"/>
    </row>
    <row r="14" spans="1:11" ht="88.5" customHeight="1" x14ac:dyDescent="0.2">
      <c r="A14" s="210" t="s">
        <v>83</v>
      </c>
      <c r="B14" s="213">
        <v>25</v>
      </c>
      <c r="C14" s="147" t="s">
        <v>84</v>
      </c>
      <c r="D14" s="147" t="s">
        <v>85</v>
      </c>
      <c r="E14" s="130">
        <v>30</v>
      </c>
      <c r="F14" s="98"/>
      <c r="G14" s="99"/>
      <c r="H14" s="98"/>
      <c r="I14" s="174">
        <f>+($B$14*E14)/100*H14</f>
        <v>0</v>
      </c>
      <c r="J14" s="145"/>
      <c r="K14" s="170"/>
    </row>
    <row r="15" spans="1:11" ht="63.75" x14ac:dyDescent="0.2">
      <c r="A15" s="211"/>
      <c r="B15" s="214"/>
      <c r="C15" s="131" t="s">
        <v>86</v>
      </c>
      <c r="D15" s="131" t="s">
        <v>87</v>
      </c>
      <c r="E15" s="132">
        <v>40</v>
      </c>
      <c r="F15" s="102"/>
      <c r="G15" s="103"/>
      <c r="H15" s="102"/>
      <c r="I15" s="176">
        <f>+($B$14*E15)/100*H15</f>
        <v>0</v>
      </c>
      <c r="J15" s="108"/>
      <c r="K15" s="172"/>
    </row>
    <row r="16" spans="1:11" ht="112.5" customHeight="1" thickBot="1" x14ac:dyDescent="0.25">
      <c r="A16" s="212"/>
      <c r="B16" s="215"/>
      <c r="C16" s="128" t="s">
        <v>88</v>
      </c>
      <c r="D16" s="112" t="s">
        <v>89</v>
      </c>
      <c r="E16" s="148">
        <v>30</v>
      </c>
      <c r="F16" s="105"/>
      <c r="G16" s="106"/>
      <c r="H16" s="105"/>
      <c r="I16" s="175">
        <f>+($B$14*E16)/100*H16</f>
        <v>0</v>
      </c>
      <c r="J16" s="146"/>
      <c r="K16" s="171"/>
    </row>
    <row r="17" spans="1:11" ht="51" x14ac:dyDescent="0.2">
      <c r="A17" s="204" t="s">
        <v>90</v>
      </c>
      <c r="B17" s="202">
        <v>25</v>
      </c>
      <c r="C17" s="109" t="s">
        <v>91</v>
      </c>
      <c r="D17" s="109" t="s">
        <v>92</v>
      </c>
      <c r="E17" s="97">
        <v>50</v>
      </c>
      <c r="F17" s="98"/>
      <c r="G17" s="99"/>
      <c r="H17" s="98"/>
      <c r="I17" s="174">
        <f>+($B$17*E17)/100*H17</f>
        <v>0</v>
      </c>
      <c r="J17" s="100"/>
      <c r="K17" s="170"/>
    </row>
    <row r="18" spans="1:11" ht="42" customHeight="1" x14ac:dyDescent="0.2">
      <c r="A18" s="205"/>
      <c r="B18" s="207"/>
      <c r="C18" s="110" t="s">
        <v>93</v>
      </c>
      <c r="D18" s="110" t="s">
        <v>94</v>
      </c>
      <c r="E18" s="101">
        <v>30</v>
      </c>
      <c r="F18" s="102"/>
      <c r="G18" s="103"/>
      <c r="H18" s="102"/>
      <c r="I18" s="176">
        <f>+($B$17*E18)/100*H18</f>
        <v>0</v>
      </c>
      <c r="J18" s="104"/>
      <c r="K18" s="172"/>
    </row>
    <row r="19" spans="1:11" ht="39" thickBot="1" x14ac:dyDescent="0.25">
      <c r="A19" s="206"/>
      <c r="B19" s="203"/>
      <c r="C19" s="112" t="s">
        <v>95</v>
      </c>
      <c r="D19" s="112" t="s">
        <v>96</v>
      </c>
      <c r="E19" s="111">
        <v>20</v>
      </c>
      <c r="F19" s="105"/>
      <c r="G19" s="106"/>
      <c r="H19" s="105"/>
      <c r="I19" s="175">
        <f>+($B$17*E19)/100*H19</f>
        <v>0</v>
      </c>
      <c r="J19" s="107"/>
      <c r="K19" s="171"/>
    </row>
    <row r="20" spans="1:11" ht="27.75" thickBot="1" x14ac:dyDescent="0.25">
      <c r="A20" s="113" t="s">
        <v>39</v>
      </c>
      <c r="B20" s="114">
        <f>+SUM(B10:B19)</f>
        <v>100</v>
      </c>
      <c r="C20" s="133"/>
      <c r="D20" s="134"/>
      <c r="E20" s="134">
        <f>SUM(E10:E19)/4</f>
        <v>100</v>
      </c>
      <c r="F20" s="115"/>
      <c r="G20" s="116"/>
      <c r="H20" s="117" t="s">
        <v>97</v>
      </c>
      <c r="I20" s="177">
        <f>SUM(I10:I19)</f>
        <v>0</v>
      </c>
      <c r="J20" s="118"/>
      <c r="K20" s="169"/>
    </row>
    <row r="21" spans="1:11" ht="12.75" x14ac:dyDescent="0.2">
      <c r="A21" s="183"/>
      <c r="B21" s="183"/>
      <c r="C21" s="183"/>
      <c r="D21" s="183"/>
      <c r="E21" s="183"/>
      <c r="F21" s="183"/>
      <c r="G21" s="229"/>
      <c r="H21" s="120" t="s">
        <v>98</v>
      </c>
      <c r="I21" s="230">
        <f>I20/400</f>
        <v>0</v>
      </c>
      <c r="J21" s="121"/>
      <c r="K21" s="168"/>
    </row>
    <row r="22" spans="1:11" ht="14.25" x14ac:dyDescent="0.2">
      <c r="A22" s="183"/>
      <c r="B22" s="183"/>
      <c r="C22" s="183"/>
      <c r="D22" s="183"/>
      <c r="E22" s="183"/>
      <c r="F22" s="183"/>
      <c r="G22" s="229"/>
      <c r="H22" s="8" t="s">
        <v>99</v>
      </c>
      <c r="I22" s="231"/>
      <c r="J22" s="122"/>
      <c r="K22" s="119"/>
    </row>
    <row r="23" spans="1:11" ht="12.75" x14ac:dyDescent="0.2">
      <c r="A23" s="42" t="s">
        <v>40</v>
      </c>
      <c r="B23" s="13"/>
      <c r="C23" s="13"/>
      <c r="D23" s="13"/>
      <c r="E23" s="7"/>
      <c r="F23" s="7"/>
      <c r="G23" s="33"/>
      <c r="H23" s="9"/>
      <c r="I23" s="9"/>
      <c r="J23" s="34"/>
      <c r="K23" s="26"/>
    </row>
    <row r="24" spans="1:11" ht="22.5" x14ac:dyDescent="0.2">
      <c r="A24" s="10" t="s">
        <v>41</v>
      </c>
      <c r="B24" s="208" t="s">
        <v>100</v>
      </c>
      <c r="C24" s="209"/>
      <c r="D24" s="13"/>
      <c r="E24" s="13"/>
      <c r="F24" s="13"/>
      <c r="G24" s="149"/>
      <c r="H24" s="38" t="s">
        <v>101</v>
      </c>
      <c r="I24" s="135">
        <f>IF(I21&lt;0.25,0,IF(AND(I21&gt;=0.25,I21&lt;0.5),C38,IF(AND(I21&gt;=0.5,I21&lt;0.6),C37,IF(AND(I21&gt;=0.6,I21&lt;0.7),C36,IF(AND(I21&gt;=0.7,I21&lt;0.85),C35,C34)))))</f>
        <v>0</v>
      </c>
      <c r="J24" s="150"/>
      <c r="K24" s="151"/>
    </row>
    <row r="25" spans="1:11" ht="11.25" customHeight="1" x14ac:dyDescent="0.25">
      <c r="A25" s="14" t="s">
        <v>102</v>
      </c>
      <c r="B25" s="11" t="s">
        <v>103</v>
      </c>
      <c r="C25" s="12" t="s">
        <v>104</v>
      </c>
      <c r="D25" s="13"/>
      <c r="E25" s="13"/>
      <c r="F25" s="13"/>
      <c r="G25" s="225"/>
      <c r="H25" s="39" t="s">
        <v>105</v>
      </c>
      <c r="I25" s="226">
        <f>I24*K2</f>
        <v>0</v>
      </c>
      <c r="J25" s="152"/>
      <c r="K25" s="165"/>
    </row>
    <row r="26" spans="1:11" ht="11.25" customHeight="1" x14ac:dyDescent="0.25">
      <c r="A26" s="15">
        <v>1</v>
      </c>
      <c r="B26" s="16" t="s">
        <v>106</v>
      </c>
      <c r="C26" s="16" t="s">
        <v>107</v>
      </c>
      <c r="D26" s="13"/>
      <c r="E26" s="13"/>
      <c r="F26" s="13"/>
      <c r="G26" s="225"/>
      <c r="H26" s="40" t="s">
        <v>108</v>
      </c>
      <c r="I26" s="227"/>
      <c r="J26" s="153"/>
      <c r="K26" s="166"/>
    </row>
    <row r="27" spans="1:11" ht="11.25" customHeight="1" x14ac:dyDescent="0.25">
      <c r="A27" s="16">
        <v>2</v>
      </c>
      <c r="B27" s="16" t="s">
        <v>109</v>
      </c>
      <c r="C27" s="16" t="s">
        <v>110</v>
      </c>
      <c r="D27" s="13"/>
      <c r="E27" s="13"/>
      <c r="F27" s="13"/>
      <c r="G27" s="225"/>
      <c r="H27" s="41" t="s">
        <v>111</v>
      </c>
      <c r="I27" s="228"/>
      <c r="J27" s="154"/>
      <c r="K27" s="167"/>
    </row>
    <row r="28" spans="1:11" ht="12.75" x14ac:dyDescent="0.2">
      <c r="A28" s="16">
        <v>3</v>
      </c>
      <c r="B28" s="16" t="s">
        <v>112</v>
      </c>
      <c r="C28" s="16" t="s">
        <v>113</v>
      </c>
      <c r="D28" s="13"/>
      <c r="E28" s="13"/>
      <c r="F28" s="13"/>
      <c r="G28" s="13"/>
      <c r="H28" s="13"/>
      <c r="I28" s="13"/>
      <c r="J28" s="13"/>
      <c r="K28" s="18"/>
    </row>
    <row r="29" spans="1:11" ht="12.75" x14ac:dyDescent="0.2">
      <c r="A29" s="16">
        <v>4</v>
      </c>
      <c r="B29" s="16" t="s">
        <v>114</v>
      </c>
      <c r="C29" s="16" t="s">
        <v>115</v>
      </c>
      <c r="D29" s="13"/>
      <c r="E29" s="13"/>
      <c r="F29" s="13"/>
      <c r="G29" s="13"/>
      <c r="H29" s="13"/>
      <c r="I29" s="155"/>
      <c r="J29" s="13"/>
      <c r="K29" s="18"/>
    </row>
    <row r="30" spans="1:11" ht="57.75" customHeight="1" x14ac:dyDescent="0.2">
      <c r="A30" s="223" t="s">
        <v>116</v>
      </c>
      <c r="B30" s="224"/>
      <c r="C30" s="224"/>
      <c r="D30" s="224"/>
      <c r="E30" s="224"/>
      <c r="F30" s="224"/>
      <c r="G30" s="224"/>
      <c r="H30" s="224"/>
      <c r="I30" s="224"/>
      <c r="J30" s="224"/>
      <c r="K30" s="224"/>
    </row>
    <row r="31" spans="1:11" ht="30.6" customHeight="1" x14ac:dyDescent="0.2">
      <c r="A31" s="216" t="s">
        <v>117</v>
      </c>
      <c r="B31" s="216"/>
      <c r="C31" s="216"/>
      <c r="D31" s="216"/>
      <c r="E31" s="7"/>
      <c r="F31" s="7"/>
      <c r="G31" s="7"/>
      <c r="H31" s="7"/>
      <c r="I31" s="7"/>
      <c r="J31" s="7"/>
    </row>
    <row r="32" spans="1:11" ht="12.75" x14ac:dyDescent="0.2">
      <c r="A32" s="217" t="s">
        <v>118</v>
      </c>
      <c r="B32" s="218" t="s">
        <v>119</v>
      </c>
      <c r="C32" s="17" t="s">
        <v>120</v>
      </c>
      <c r="D32" s="18"/>
      <c r="E32" s="7"/>
      <c r="F32" s="7"/>
      <c r="G32" s="7"/>
      <c r="H32" s="7"/>
      <c r="I32" s="7"/>
      <c r="J32" s="7"/>
    </row>
    <row r="33" spans="1:10" ht="22.5" x14ac:dyDescent="0.2">
      <c r="A33" s="217"/>
      <c r="B33" s="218"/>
      <c r="C33" s="19" t="s">
        <v>121</v>
      </c>
      <c r="D33" s="18"/>
      <c r="E33" s="7"/>
      <c r="F33" s="7"/>
      <c r="G33" s="7"/>
      <c r="H33" s="7"/>
      <c r="I33" s="7"/>
      <c r="J33" s="7"/>
    </row>
    <row r="34" spans="1:10" ht="22.5" x14ac:dyDescent="0.2">
      <c r="A34" s="20" t="s">
        <v>122</v>
      </c>
      <c r="B34" s="16" t="s">
        <v>123</v>
      </c>
      <c r="C34" s="59">
        <v>1</v>
      </c>
      <c r="D34" s="18"/>
      <c r="E34" s="7"/>
      <c r="F34" s="7"/>
      <c r="G34" s="7"/>
      <c r="H34" s="7"/>
      <c r="I34" s="7"/>
      <c r="J34" s="7"/>
    </row>
    <row r="35" spans="1:10" ht="22.5" x14ac:dyDescent="0.2">
      <c r="A35" s="20" t="s">
        <v>124</v>
      </c>
      <c r="B35" s="16" t="s">
        <v>125</v>
      </c>
      <c r="C35" s="60">
        <v>0.9</v>
      </c>
      <c r="D35" s="18"/>
      <c r="E35" s="7"/>
      <c r="F35" s="7"/>
      <c r="G35" s="7"/>
      <c r="H35" s="7"/>
      <c r="I35" s="7"/>
      <c r="J35" s="7"/>
    </row>
    <row r="36" spans="1:10" ht="22.5" x14ac:dyDescent="0.2">
      <c r="A36" s="20" t="s">
        <v>126</v>
      </c>
      <c r="B36" s="16" t="s">
        <v>127</v>
      </c>
      <c r="C36" s="60">
        <v>0.8</v>
      </c>
      <c r="D36" s="18"/>
      <c r="E36" s="7"/>
      <c r="F36" s="7"/>
      <c r="G36" s="7"/>
      <c r="H36" s="7"/>
      <c r="I36" s="7"/>
      <c r="J36" s="7"/>
    </row>
    <row r="37" spans="1:10" ht="22.5" x14ac:dyDescent="0.2">
      <c r="A37" s="20" t="s">
        <v>128</v>
      </c>
      <c r="B37" s="16" t="s">
        <v>129</v>
      </c>
      <c r="C37" s="60">
        <v>0.7</v>
      </c>
      <c r="D37" s="18"/>
      <c r="E37" s="7"/>
      <c r="F37" s="7"/>
      <c r="G37" s="7"/>
      <c r="H37" s="7"/>
      <c r="I37" s="7"/>
      <c r="J37" s="7"/>
    </row>
    <row r="38" spans="1:10" ht="22.5" x14ac:dyDescent="0.2">
      <c r="A38" s="20" t="s">
        <v>130</v>
      </c>
      <c r="B38" s="16" t="s">
        <v>131</v>
      </c>
      <c r="C38" s="60">
        <v>0.5</v>
      </c>
      <c r="D38" s="18"/>
      <c r="E38" s="13"/>
      <c r="F38" s="13"/>
      <c r="G38" s="13"/>
      <c r="H38" s="13"/>
      <c r="I38" s="13"/>
    </row>
    <row r="39" spans="1:10" ht="12.75" x14ac:dyDescent="0.2">
      <c r="A39" s="61"/>
      <c r="B39" s="62"/>
      <c r="C39" s="63"/>
      <c r="D39" s="18"/>
      <c r="E39" s="13"/>
      <c r="F39" s="13"/>
      <c r="G39" s="13"/>
      <c r="H39" s="13"/>
      <c r="I39" s="13"/>
    </row>
    <row r="40" spans="1:10" ht="50.25" customHeight="1" x14ac:dyDescent="0.2"/>
    <row r="41" spans="1:10" ht="12.75" x14ac:dyDescent="0.2">
      <c r="G41" s="7"/>
      <c r="H41" s="7"/>
      <c r="I41" s="7"/>
      <c r="J41" s="7"/>
    </row>
  </sheetData>
  <sheetProtection password="8DF9" sheet="1" formatCells="0" formatColumns="0" formatRows="0"/>
  <protectedRanges>
    <protectedRange sqref="A4:J6" name="Intervallo1_1"/>
    <protectedRange sqref="J10:J19" name="Intervallo3_1"/>
    <protectedRange sqref="H10:H19" name="Intervallo2_1"/>
    <protectedRange sqref="F10:F19" name="Intervallo1"/>
  </protectedRanges>
  <mergeCells count="23">
    <mergeCell ref="A31:D31"/>
    <mergeCell ref="A32:A33"/>
    <mergeCell ref="B32:B33"/>
    <mergeCell ref="I2:J2"/>
    <mergeCell ref="A4:D4"/>
    <mergeCell ref="A5:J5"/>
    <mergeCell ref="A12:A13"/>
    <mergeCell ref="B12:B13"/>
    <mergeCell ref="A6:D6"/>
    <mergeCell ref="A10:A11"/>
    <mergeCell ref="A30:K30"/>
    <mergeCell ref="G25:G27"/>
    <mergeCell ref="I25:I27"/>
    <mergeCell ref="A21:F22"/>
    <mergeCell ref="G21:G22"/>
    <mergeCell ref="I21:I22"/>
    <mergeCell ref="A2:H2"/>
    <mergeCell ref="B10:B11"/>
    <mergeCell ref="A17:A19"/>
    <mergeCell ref="B17:B19"/>
    <mergeCell ref="B24:C24"/>
    <mergeCell ref="A14:A16"/>
    <mergeCell ref="B14:B16"/>
  </mergeCells>
  <phoneticPr fontId="3" type="noConversion"/>
  <pageMargins left="0.31496062992125984" right="0.31496062992125984" top="0.35433070866141736" bottom="0.35433070866141736" header="0.31496062992125984" footer="0.31496062992125984"/>
  <pageSetup paperSize="9" scale="55" orientation="portrait" r:id="rId1"/>
  <ignoredErrors>
    <ignoredError sqref="I22:I23 I26:I27"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8"/>
  <sheetViews>
    <sheetView topLeftCell="A4" workbookViewId="0">
      <selection activeCell="G10" sqref="G10"/>
    </sheetView>
  </sheetViews>
  <sheetFormatPr defaultColWidth="11.42578125" defaultRowHeight="12.75" x14ac:dyDescent="0.2"/>
  <cols>
    <col min="1" max="1" width="4.42578125" style="7" customWidth="1"/>
    <col min="2" max="6" width="11.42578125" style="7"/>
    <col min="7" max="7" width="12" style="7" bestFit="1" customWidth="1"/>
    <col min="8" max="16384" width="11.42578125" style="7"/>
  </cols>
  <sheetData>
    <row r="1" spans="1:12" x14ac:dyDescent="0.2">
      <c r="A1" s="43"/>
      <c r="B1" s="43"/>
      <c r="C1" s="43"/>
      <c r="D1" s="43"/>
      <c r="E1" s="43"/>
      <c r="F1" s="43"/>
      <c r="G1" s="43"/>
      <c r="H1" s="43"/>
      <c r="I1" s="43"/>
      <c r="J1" s="43"/>
      <c r="K1" s="43"/>
      <c r="L1" s="43"/>
    </row>
    <row r="2" spans="1:12" s="13" customFormat="1" x14ac:dyDescent="0.2">
      <c r="A2" s="44" t="s">
        <v>132</v>
      </c>
      <c r="B2" s="44"/>
      <c r="C2" s="44"/>
      <c r="D2" s="44"/>
      <c r="E2" s="44"/>
      <c r="F2" s="44"/>
      <c r="G2" s="44"/>
      <c r="H2" s="44"/>
      <c r="I2" s="44"/>
      <c r="J2" s="44"/>
      <c r="K2" s="44"/>
      <c r="L2" s="44"/>
    </row>
    <row r="3" spans="1:12" x14ac:dyDescent="0.2">
      <c r="A3" s="43"/>
      <c r="B3" s="43"/>
      <c r="C3" s="43"/>
      <c r="D3" s="43"/>
      <c r="E3" s="43"/>
      <c r="F3" s="43"/>
      <c r="G3" s="43"/>
      <c r="H3" s="43"/>
      <c r="I3" s="43"/>
      <c r="J3" s="43"/>
      <c r="K3" s="43"/>
      <c r="L3" s="43"/>
    </row>
    <row r="4" spans="1:12" x14ac:dyDescent="0.2">
      <c r="B4" s="138" t="s">
        <v>133</v>
      </c>
      <c r="C4" s="139"/>
      <c r="D4" s="139"/>
      <c r="E4" s="139"/>
      <c r="F4" s="22"/>
      <c r="G4" s="22"/>
      <c r="H4" s="22"/>
      <c r="I4" s="22"/>
      <c r="J4" s="22"/>
      <c r="K4" s="23"/>
    </row>
    <row r="5" spans="1:12" x14ac:dyDescent="0.2">
      <c r="B5" s="140" t="s">
        <v>134</v>
      </c>
      <c r="C5" s="141"/>
      <c r="D5" s="141"/>
      <c r="E5" s="141"/>
      <c r="F5" s="45"/>
      <c r="G5" s="45" t="s">
        <v>135</v>
      </c>
      <c r="H5" s="45"/>
      <c r="I5" s="45"/>
      <c r="J5" s="45"/>
      <c r="K5" s="46"/>
    </row>
    <row r="6" spans="1:12" x14ac:dyDescent="0.2">
      <c r="B6" s="142" t="s">
        <v>136</v>
      </c>
      <c r="C6" s="143"/>
      <c r="D6" s="143"/>
      <c r="E6" s="143"/>
      <c r="F6" s="24"/>
      <c r="G6" s="24"/>
      <c r="H6" s="24"/>
      <c r="I6" s="24"/>
      <c r="J6" s="24"/>
      <c r="K6" s="25"/>
    </row>
    <row r="8" spans="1:12" x14ac:dyDescent="0.2">
      <c r="K8" s="47"/>
    </row>
    <row r="9" spans="1:12" ht="18.75" customHeight="1" x14ac:dyDescent="0.2">
      <c r="B9" s="48" t="s">
        <v>137</v>
      </c>
      <c r="C9" s="49"/>
      <c r="D9" s="49"/>
      <c r="E9" s="49"/>
      <c r="F9" s="50"/>
      <c r="G9" s="136" t="e">
        <f>#REF!</f>
        <v>#REF!</v>
      </c>
      <c r="H9" s="49"/>
      <c r="I9" s="49"/>
      <c r="J9" s="49"/>
      <c r="K9" s="51"/>
    </row>
    <row r="10" spans="1:12" ht="21" customHeight="1" thickBot="1" x14ac:dyDescent="0.25">
      <c r="B10" s="52" t="s">
        <v>138</v>
      </c>
      <c r="C10" s="53"/>
      <c r="D10" s="53"/>
      <c r="E10" s="53"/>
      <c r="F10" s="54"/>
      <c r="G10" s="137">
        <f>'D non resp. obiett. comp.'!I25</f>
        <v>0</v>
      </c>
      <c r="H10" s="53"/>
      <c r="I10" s="53"/>
      <c r="J10" s="53"/>
      <c r="K10" s="55"/>
    </row>
    <row r="11" spans="1:12" ht="25.5" customHeight="1" thickTop="1" x14ac:dyDescent="0.2">
      <c r="B11" s="56" t="s">
        <v>139</v>
      </c>
      <c r="C11" s="57"/>
      <c r="D11" s="57"/>
      <c r="E11" s="57"/>
      <c r="F11" s="57"/>
      <c r="G11" s="92" t="e">
        <f>+G9+G10</f>
        <v>#REF!</v>
      </c>
      <c r="H11" s="57"/>
      <c r="I11" s="57"/>
      <c r="J11" s="57"/>
      <c r="K11" s="58"/>
    </row>
    <row r="12" spans="1:12" x14ac:dyDescent="0.2">
      <c r="A12" s="43"/>
      <c r="B12" s="43"/>
      <c r="C12" s="43"/>
      <c r="D12" s="43"/>
      <c r="E12" s="43"/>
      <c r="F12" s="43"/>
      <c r="G12" s="43"/>
      <c r="H12" s="43"/>
      <c r="I12" s="43"/>
      <c r="J12" s="43"/>
      <c r="K12" s="43"/>
      <c r="L12" s="43"/>
    </row>
    <row r="13" spans="1:12" x14ac:dyDescent="0.2">
      <c r="A13" s="43"/>
      <c r="B13" s="43"/>
      <c r="C13" s="43"/>
      <c r="D13" s="43"/>
      <c r="E13" s="43"/>
      <c r="F13" s="43"/>
      <c r="G13" s="43"/>
      <c r="H13" s="43"/>
      <c r="I13" s="43"/>
      <c r="J13" s="43"/>
      <c r="K13" s="43"/>
      <c r="L13" s="43"/>
    </row>
    <row r="14" spans="1:12" x14ac:dyDescent="0.2">
      <c r="A14" s="43"/>
      <c r="B14" s="43"/>
      <c r="C14" s="43"/>
      <c r="D14" s="43"/>
      <c r="E14" s="43"/>
      <c r="F14" s="43"/>
      <c r="G14" s="43"/>
      <c r="H14" s="43"/>
      <c r="I14" s="43"/>
      <c r="J14" s="43"/>
      <c r="K14" s="43"/>
      <c r="L14" s="43"/>
    </row>
    <row r="15" spans="1:12" x14ac:dyDescent="0.2">
      <c r="A15" s="43"/>
      <c r="B15" s="43"/>
      <c r="C15" s="43"/>
      <c r="D15" s="43"/>
      <c r="E15" s="43"/>
      <c r="F15" s="43"/>
      <c r="G15" s="43"/>
      <c r="H15" s="43"/>
      <c r="I15" s="43"/>
      <c r="J15" s="43"/>
      <c r="K15" s="43"/>
      <c r="L15" s="43"/>
    </row>
    <row r="16" spans="1:12" x14ac:dyDescent="0.2">
      <c r="A16" s="43"/>
      <c r="B16" s="43"/>
      <c r="C16" s="43"/>
      <c r="D16" s="43"/>
      <c r="E16" s="43"/>
      <c r="F16" s="43"/>
      <c r="G16" s="43"/>
      <c r="H16" s="43"/>
      <c r="I16" s="43"/>
      <c r="J16" s="43"/>
      <c r="K16" s="43"/>
      <c r="L16" s="43"/>
    </row>
    <row r="17" spans="1:12" x14ac:dyDescent="0.2">
      <c r="A17" s="43"/>
      <c r="B17" s="43"/>
      <c r="C17" s="43"/>
      <c r="D17" s="43"/>
      <c r="E17" s="43"/>
      <c r="F17" s="43"/>
      <c r="G17" s="43"/>
      <c r="H17" s="43"/>
      <c r="I17" s="43"/>
      <c r="J17" s="43"/>
      <c r="K17" s="43"/>
      <c r="L17" s="43"/>
    </row>
    <row r="18" spans="1:12" x14ac:dyDescent="0.2">
      <c r="A18" s="43"/>
      <c r="B18" s="43"/>
      <c r="C18" s="43"/>
      <c r="D18" s="43"/>
      <c r="E18" s="43"/>
      <c r="F18" s="43"/>
      <c r="G18" s="43"/>
      <c r="H18" s="43"/>
      <c r="I18" s="43"/>
      <c r="J18" s="43"/>
      <c r="K18" s="43"/>
      <c r="L18" s="43"/>
    </row>
  </sheetData>
  <sheetProtection password="8DF9" sheet="1" formatRows="0"/>
  <protectedRanges>
    <protectedRange sqref="C4:K6" name="Intervallo1_1"/>
  </protectedRanges>
  <phoneticPr fontId="3" type="noConversion"/>
  <pageMargins left="0.75" right="0.75" top="1" bottom="1" header="0.5" footer="0.5"/>
  <pageSetup paperSize="9" orientation="landscape"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9"/>
  <sheetViews>
    <sheetView view="pageBreakPreview" zoomScaleNormal="100" zoomScaleSheetLayoutView="100" workbookViewId="0"/>
  </sheetViews>
  <sheetFormatPr defaultColWidth="11.42578125" defaultRowHeight="15" x14ac:dyDescent="0.25"/>
  <cols>
    <col min="1" max="1" width="150.7109375" style="1" customWidth="1"/>
    <col min="2" max="16384" width="11.42578125" style="1"/>
  </cols>
  <sheetData>
    <row r="1" spans="1:1" ht="32.25" customHeight="1" x14ac:dyDescent="0.25">
      <c r="A1" s="5" t="s">
        <v>140</v>
      </c>
    </row>
    <row r="2" spans="1:1" x14ac:dyDescent="0.25">
      <c r="A2" s="3"/>
    </row>
    <row r="3" spans="1:1" x14ac:dyDescent="0.25">
      <c r="A3" s="3"/>
    </row>
    <row r="4" spans="1:1" x14ac:dyDescent="0.25">
      <c r="A4" s="3" t="s">
        <v>141</v>
      </c>
    </row>
    <row r="5" spans="1:1" x14ac:dyDescent="0.25">
      <c r="A5" s="3" t="s">
        <v>142</v>
      </c>
    </row>
    <row r="6" spans="1:1" ht="24.75" customHeight="1" x14ac:dyDescent="0.25">
      <c r="A6" s="3" t="s">
        <v>143</v>
      </c>
    </row>
    <row r="7" spans="1:1" x14ac:dyDescent="0.25">
      <c r="A7" s="2" t="s">
        <v>144</v>
      </c>
    </row>
    <row r="8" spans="1:1" x14ac:dyDescent="0.25">
      <c r="A8" s="2"/>
    </row>
    <row r="9" spans="1:1" x14ac:dyDescent="0.25">
      <c r="A9" s="6" t="s">
        <v>145</v>
      </c>
    </row>
    <row r="10" spans="1:1" ht="27" customHeight="1" x14ac:dyDescent="0.25">
      <c r="A10" s="2" t="s">
        <v>146</v>
      </c>
    </row>
    <row r="11" spans="1:1" x14ac:dyDescent="0.25">
      <c r="A11" s="2" t="s">
        <v>147</v>
      </c>
    </row>
    <row r="12" spans="1:1" ht="12.75" customHeight="1" x14ac:dyDescent="0.25">
      <c r="A12" s="2"/>
    </row>
    <row r="13" spans="1:1" ht="18.75" customHeight="1" x14ac:dyDescent="0.25">
      <c r="A13" s="6" t="s">
        <v>148</v>
      </c>
    </row>
    <row r="14" spans="1:1" ht="46.5" customHeight="1" x14ac:dyDescent="0.25">
      <c r="A14" s="2" t="s">
        <v>149</v>
      </c>
    </row>
    <row r="15" spans="1:1" x14ac:dyDescent="0.25">
      <c r="A15" s="3" t="s">
        <v>150</v>
      </c>
    </row>
    <row r="16" spans="1:1" x14ac:dyDescent="0.25">
      <c r="A16" s="3" t="s">
        <v>151</v>
      </c>
    </row>
    <row r="17" spans="1:1" x14ac:dyDescent="0.25">
      <c r="A17" s="3" t="s">
        <v>152</v>
      </c>
    </row>
    <row r="18" spans="1:1" x14ac:dyDescent="0.25">
      <c r="A18" s="3" t="s">
        <v>153</v>
      </c>
    </row>
    <row r="19" spans="1:1" ht="27.75" customHeight="1" x14ac:dyDescent="0.25">
      <c r="A19" s="4" t="s">
        <v>147</v>
      </c>
    </row>
  </sheetData>
  <phoneticPr fontId="3" type="noConversion"/>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D non resp. obiett.op</vt:lpstr>
      <vt:lpstr>D non resp. obiett. comp.</vt:lpstr>
      <vt:lpstr>Riepilogo valutazione</vt:lpstr>
      <vt:lpstr>RELAZIONE DI SINTESI</vt:lpstr>
      <vt:lpstr>'D non resp. obiett. comp.'!Area_stampa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Francesca Ciannella</cp:lastModifiedBy>
  <cp:revision/>
  <dcterms:created xsi:type="dcterms:W3CDTF">2015-02-09T10:02:19Z</dcterms:created>
  <dcterms:modified xsi:type="dcterms:W3CDTF">2022-10-07T09:31:29Z</dcterms:modified>
  <cp:category/>
  <cp:contentStatus/>
</cp:coreProperties>
</file>