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4050" activeTab="0"/>
  </bookViews>
  <sheets>
    <sheet name="D non resp. obiett. op" sheetId="1" r:id="rId1"/>
    <sheet name="D non resp. obiett. comp." sheetId="2" r:id="rId2"/>
    <sheet name="Riepilogo valutazione" sheetId="3" r:id="rId3"/>
    <sheet name="RELAZIONE DI SINTESI" sheetId="4" r:id="rId4"/>
  </sheets>
  <definedNames>
    <definedName name="_xlnm.Print_Area" localSheetId="1">'D non resp. obiett. comp.'!$A$1:$K$39</definedName>
  </definedNames>
  <calcPr fullCalcOnLoad="1"/>
</workbook>
</file>

<file path=xl/sharedStrings.xml><?xml version="1.0" encoding="utf-8"?>
<sst xmlns="http://schemas.openxmlformats.org/spreadsheetml/2006/main" count="163" uniqueCount="144">
  <si>
    <t>Data: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</si>
  <si>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</si>
  <si>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</si>
  <si>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</si>
  <si>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</si>
  <si>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</si>
  <si>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</si>
  <si>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</si>
  <si>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</si>
  <si>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</si>
  <si>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</si>
  <si>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</si>
  <si>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</si>
  <si>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</si>
  <si>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</si>
  <si>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</si>
  <si>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</si>
  <si>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</si>
  <si>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Capacità di raggiungimento obiettivi complessivi</t>
  </si>
  <si>
    <t>Orientamento al risultato</t>
  </si>
  <si>
    <t>controllo costi e tempi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</si>
  <si>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</si>
  <si>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</si>
  <si>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</si>
  <si>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</si>
  <si>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</si>
  <si>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</si>
  <si>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</si>
  <si>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</si>
  <si>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</si>
  <si>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</si>
  <si>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</si>
  <si>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t xml:space="preserve">% ponderata:  </t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</si>
  <si>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</si>
  <si>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</si>
  <si>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</si>
  <si>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</si>
  <si>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</si>
  <si>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</si>
  <si>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</si>
  <si>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</si>
  <si>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</si>
  <si>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</si>
  <si>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</si>
  <si>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</si>
  <si>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</si>
  <si>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</si>
  <si>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</si>
  <si>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</si>
  <si>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</si>
  <si>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</si>
  <si>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</si>
  <si>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</si>
  <si>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</si>
  <si>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</si>
  <si>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</si>
  <si>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</si>
  <si>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</si>
  <si>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</si>
  <si>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</si>
  <si>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</si>
  <si>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</si>
  <si>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</si>
  <si>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</si>
  <si>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</si>
  <si>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Nome del soggetto che valuta: Dott.</t>
  </si>
  <si>
    <t>Obiettivi</t>
  </si>
  <si>
    <t>Somma corrispondente ex ante</t>
  </si>
  <si>
    <t>Punteggio Valutazione (*)</t>
  </si>
  <si>
    <t>Somma corrispondente ex post</t>
  </si>
  <si>
    <t xml:space="preserve">Ob. 1: </t>
  </si>
  <si>
    <t>……</t>
  </si>
  <si>
    <t>….</t>
  </si>
  <si>
    <t xml:space="preserve">1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</si>
  <si>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</si>
  <si>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</si>
  <si>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</si>
  <si>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</si>
  <si>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</si>
  <si>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</si>
  <si>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,</t>
  </si>
  <si>
    <t>(fino a 60% del premio)</t>
  </si>
  <si>
    <t>(da 61% a 80% del premio)</t>
  </si>
  <si>
    <t>(da 81% a 90%  del premio)</t>
  </si>
  <si>
    <t>(da 91% a 100% del premio)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</si>
  <si>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</si>
  <si>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</si>
  <si>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</si>
  <si>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</si>
  <si>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</si>
  <si>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</si>
  <si>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</si>
  <si>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</si>
  <si>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</si>
  <si>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</si>
  <si>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</si>
  <si>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</si>
  <si>
    <t>Nome del soggetto valutatore: Dott.</t>
  </si>
  <si>
    <t>Obiettivi operativi: premio attribuito</t>
  </si>
  <si>
    <t xml:space="preserve">Osservanza Codice di Comportamento </t>
  </si>
  <si>
    <t>Periodo di valutazione:</t>
  </si>
  <si>
    <t>L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</si>
  <si>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</si>
  <si>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t>tra 25,1% e 49,9%</t>
  </si>
  <si>
    <t>Nome del soggetto  valutato (cat. D):</t>
  </si>
  <si>
    <t>Rispetta le disposizioni contenute nel Codice di Comportamento Nazionale e nel 
Codice di comportamento dell'Università nel tempo vigenti?</t>
  </si>
  <si>
    <t>RISULTATO VALUTAZIONE DEL PERSONALE D NON RESPONSABILE DI STRUTTURA CON INCARICO DI RESPONSABILITA'</t>
  </si>
  <si>
    <t>RELAZIONE SINTETICA SUGLI OBIETTIVI OPERATIVI E SUGLI OBIETTIVI CONNESSI A COMPETENZE E COMPORTAMENTI</t>
  </si>
  <si>
    <t>Nome del soggetto (cat. D/EP) valutato:</t>
  </si>
  <si>
    <t>Obiettivi di comportamento: premio attribuito</t>
  </si>
  <si>
    <t>Totale premio</t>
  </si>
  <si>
    <t>Orientamento all'utente (interno/esterno)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</si>
  <si>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</si>
  <si>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</si>
  <si>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>dimostra attenzione all'efficienza e all'economicità e al pieno rispetto dei tempi?</t>
  </si>
  <si>
    <t>persegue in modo completo e coordinato i risultati attesi, riducendo il  il numero di criticità e di problemi?</t>
  </si>
  <si>
    <t>comunicazione con l'utenza anche a distanza</t>
  </si>
  <si>
    <t>Rispetto dei tempi fissati  dal SMVP per la trasmissione della documentazione di valutazione della performance organizzativa e individuale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</si>
  <si>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</si>
  <si>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SCHEDA PER LA VALUTAZIONE DEGLI OBIETTIVI OPERATIVI: PERSONALE CAT. D NON RESPONSABILE DI STRUTTURA CON INCARICO CONFERITO DAL DG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</si>
  <si>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</si>
  <si>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J</t>
  </si>
  <si>
    <t>K</t>
  </si>
  <si>
    <t>Peso (%) - (N.B. il peso complessivo dovrà essere pari al 100%)</t>
  </si>
  <si>
    <t>Indicatore per la misurazione e valutazione dei singoli obiettivi</t>
  </si>
  <si>
    <t>Percentuale (**) (%)</t>
  </si>
  <si>
    <r>
      <rPr>
        <b/>
        <u val="single"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</si>
  <si>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Percentuale (**):</t>
  </si>
  <si>
    <r>
      <t xml:space="preserve">Il commento/motivazione in relazione alla singola voce è obbligatorio nel caso di </t>
    </r>
    <r>
      <rPr>
        <u val="single"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</si>
  <si>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Nome del soggetto (cat. D) valutato:</t>
  </si>
  <si>
    <t xml:space="preserve">target </t>
  </si>
  <si>
    <t>Trasmissione ENTRO IL 31/01/2023 con riferimento ai comportamenti resi in tutto l’anno 2022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</si>
  <si>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</si>
  <si>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M</t>
  </si>
  <si>
    <t>Scostamento</t>
  </si>
  <si>
    <t>SCHEDA PER LA VALUTAZIONE DEGLI OBIETTIVI OPERATIVI: D NON RESPONSABILE DI STRUTTURA CON INCARICO</t>
  </si>
  <si>
    <t xml:space="preserve">Monitoraggio
Risultato intermedio al 15 settembre (da trasmettere entro il 30 settembre) </t>
  </si>
  <si>
    <r>
      <rPr>
        <u val="single"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</si>
  <si>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 val="single"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 val="single"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</si>
  <si>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</si>
  <si>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</si>
  <si>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>Punteggio Auto valutazione (*)</t>
  </si>
  <si>
    <t xml:space="preserve">2 = </t>
  </si>
  <si>
    <t>ABBASTANZA inferiore alle attese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</si>
</sst>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"/>
    <numFmt numFmtId="178" formatCode="0.0%"/>
    <numFmt numFmtId="179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 applyProtection="1">
      <alignment/>
      <protection locked="0"/>
    </xf>
    <xf numFmtId="0" fontId="5" fillId="33" borderId="11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34" borderId="13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4" fillId="35" borderId="0" xfId="0" applyFont="1" applyFill="1" applyAlignment="1" applyProtection="1">
      <alignment/>
      <protection locked="0"/>
    </xf>
    <xf numFmtId="0" fontId="4" fillId="35" borderId="0" xfId="0" applyFont="1" applyFill="1" applyAlignment="1" applyProtection="1">
      <alignment/>
      <protection/>
    </xf>
    <xf numFmtId="0" fontId="3" fillId="0" borderId="15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 locked="0"/>
    </xf>
    <xf numFmtId="9" fontId="4" fillId="0" borderId="0" xfId="53" applyFont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vertical="center"/>
      <protection/>
    </xf>
    <xf numFmtId="178" fontId="3" fillId="0" borderId="11" xfId="0" applyNumberFormat="1" applyFont="1" applyBorder="1" applyAlignment="1" applyProtection="1">
      <alignment horizontal="center" vertical="top" wrapText="1"/>
      <protection/>
    </xf>
    <xf numFmtId="178" fontId="3" fillId="0" borderId="15" xfId="0" applyNumberFormat="1" applyFont="1" applyBorder="1" applyAlignment="1" applyProtection="1">
      <alignment horizontal="center" vertical="top" wrapText="1"/>
      <protection/>
    </xf>
    <xf numFmtId="178" fontId="3" fillId="0" borderId="1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center" vertical="top" wrapText="1"/>
      <protection/>
    </xf>
    <xf numFmtId="178" fontId="3" fillId="0" borderId="0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 applyProtection="1">
      <alignment horizontal="center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6" borderId="15" xfId="0" applyFont="1" applyFill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wrapText="1"/>
      <protection locked="0"/>
    </xf>
    <xf numFmtId="172" fontId="4" fillId="33" borderId="15" xfId="0" applyNumberFormat="1" applyFont="1" applyFill="1" applyBorder="1" applyAlignment="1" applyProtection="1">
      <alignment horizontal="center" wrapText="1"/>
      <protection/>
    </xf>
    <xf numFmtId="0" fontId="4" fillId="36" borderId="15" xfId="0" applyFont="1" applyFill="1" applyBorder="1" applyAlignment="1" applyProtection="1">
      <alignment vertical="top" wrapText="1"/>
      <protection locked="0"/>
    </xf>
    <xf numFmtId="172" fontId="9" fillId="33" borderId="15" xfId="0" applyNumberFormat="1" applyFont="1" applyFill="1" applyBorder="1" applyAlignment="1" applyProtection="1">
      <alignment horizontal="right" wrapText="1"/>
      <protection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/>
      <protection/>
    </xf>
    <xf numFmtId="9" fontId="5" fillId="33" borderId="15" xfId="53" applyFont="1" applyFill="1" applyBorder="1" applyAlignment="1" applyProtection="1">
      <alignment horizontal="center"/>
      <protection/>
    </xf>
    <xf numFmtId="9" fontId="5" fillId="0" borderId="0" xfId="53" applyFont="1" applyFill="1" applyBorder="1" applyAlignment="1" applyProtection="1">
      <alignment horizontal="center"/>
      <protection/>
    </xf>
    <xf numFmtId="172" fontId="6" fillId="33" borderId="15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5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vertical="center"/>
      <protection locked="0"/>
    </xf>
    <xf numFmtId="0" fontId="4" fillId="33" borderId="38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10" fontId="4" fillId="34" borderId="0" xfId="0" applyNumberFormat="1" applyFont="1" applyFill="1" applyBorder="1" applyAlignment="1" applyProtection="1">
      <alignment horizontal="center"/>
      <protection locked="0"/>
    </xf>
    <xf numFmtId="10" fontId="4" fillId="34" borderId="18" xfId="0" applyNumberFormat="1" applyFont="1" applyFill="1" applyBorder="1" applyAlignment="1" applyProtection="1">
      <alignment horizontal="center"/>
      <protection locked="0"/>
    </xf>
    <xf numFmtId="0" fontId="6" fillId="33" borderId="30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35" borderId="32" xfId="0" applyFont="1" applyFill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5" xfId="48" applyFont="1" applyFill="1" applyBorder="1" applyAlignment="1" applyProtection="1">
      <alignment vertical="center" wrapText="1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10" fontId="3" fillId="33" borderId="0" xfId="0" applyNumberFormat="1" applyFont="1" applyFill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/>
      <protection locked="0"/>
    </xf>
    <xf numFmtId="9" fontId="4" fillId="0" borderId="15" xfId="53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35" borderId="21" xfId="0" applyFont="1" applyFill="1" applyBorder="1" applyAlignment="1" applyProtection="1">
      <alignment vertical="center" wrapText="1"/>
      <protection/>
    </xf>
    <xf numFmtId="0" fontId="4" fillId="35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2" fontId="6" fillId="34" borderId="16" xfId="0" applyNumberFormat="1" applyFont="1" applyFill="1" applyBorder="1" applyAlignment="1" applyProtection="1">
      <alignment horizontal="center"/>
      <protection/>
    </xf>
    <xf numFmtId="172" fontId="6" fillId="34" borderId="0" xfId="0" applyNumberFormat="1" applyFont="1" applyFill="1" applyBorder="1" applyAlignment="1" applyProtection="1">
      <alignment horizontal="center"/>
      <protection/>
    </xf>
    <xf numFmtId="172" fontId="6" fillId="34" borderId="18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Alignment="1" applyProtection="1">
      <alignment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/>
      <protection/>
    </xf>
    <xf numFmtId="0" fontId="5" fillId="35" borderId="24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4" fillId="35" borderId="24" xfId="0" applyFont="1" applyFill="1" applyBorder="1" applyAlignment="1" applyProtection="1">
      <alignment vertical="top" wrapTex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left" wrapText="1"/>
      <protection locked="0"/>
    </xf>
    <xf numFmtId="0" fontId="5" fillId="35" borderId="0" xfId="0" applyFont="1" applyFill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left"/>
      <protection locked="0"/>
    </xf>
    <xf numFmtId="0" fontId="5" fillId="34" borderId="16" xfId="0" applyFont="1" applyFill="1" applyBorder="1" applyAlignment="1" applyProtection="1">
      <alignment horizontal="left"/>
      <protection locked="0"/>
    </xf>
    <xf numFmtId="0" fontId="5" fillId="35" borderId="25" xfId="0" applyFont="1" applyFill="1" applyBorder="1" applyAlignment="1" applyProtection="1">
      <alignment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6" fillId="37" borderId="25" xfId="0" applyFont="1" applyFill="1" applyBorder="1" applyAlignment="1" applyProtection="1">
      <alignment horizontal="left" wrapText="1"/>
      <protection/>
    </xf>
    <xf numFmtId="0" fontId="6" fillId="37" borderId="18" xfId="0" applyFont="1" applyFill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45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vertical="center" wrapText="1"/>
      <protection/>
    </xf>
    <xf numFmtId="0" fontId="4" fillId="35" borderId="45" xfId="0" applyFont="1" applyFill="1" applyBorder="1" applyAlignment="1" applyProtection="1">
      <alignment vertical="center" wrapText="1"/>
      <protection/>
    </xf>
    <xf numFmtId="0" fontId="4" fillId="35" borderId="31" xfId="0" applyFont="1" applyFill="1" applyBorder="1" applyAlignment="1" applyProtection="1">
      <alignment vertical="center" wrapText="1"/>
      <protection/>
    </xf>
    <xf numFmtId="0" fontId="4" fillId="35" borderId="21" xfId="0" applyFont="1" applyFill="1" applyBorder="1" applyAlignment="1" applyProtection="1">
      <alignment vertical="center"/>
      <protection/>
    </xf>
    <xf numFmtId="0" fontId="4" fillId="35" borderId="15" xfId="0" applyFont="1" applyFill="1" applyBorder="1" applyAlignment="1" applyProtection="1">
      <alignment vertical="center"/>
      <protection/>
    </xf>
    <xf numFmtId="0" fontId="4" fillId="35" borderId="32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9" fillId="37" borderId="18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2" fontId="5" fillId="33" borderId="12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/>
      <protection/>
    </xf>
    <xf numFmtId="172" fontId="5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/>
      <protection locked="0"/>
    </xf>
    <xf numFmtId="10" fontId="4" fillId="33" borderId="10" xfId="0" applyNumberFormat="1" applyFont="1" applyFill="1" applyBorder="1" applyAlignment="1" applyProtection="1">
      <alignment horizontal="center" vertical="center"/>
      <protection/>
    </xf>
    <xf numFmtId="1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/>
      <protection/>
    </xf>
    <xf numFmtId="2" fontId="4" fillId="33" borderId="21" xfId="0" applyNumberFormat="1" applyFont="1" applyFill="1" applyBorder="1" applyAlignment="1" applyProtection="1">
      <alignment horizontal="center" vertical="center"/>
      <protection/>
    </xf>
    <xf numFmtId="2" fontId="4" fillId="33" borderId="32" xfId="0" applyNumberFormat="1" applyFont="1" applyFill="1" applyBorder="1" applyAlignment="1" applyProtection="1">
      <alignment horizontal="center" vertical="center"/>
      <protection/>
    </xf>
    <xf numFmtId="2" fontId="4" fillId="33" borderId="15" xfId="0" applyNumberFormat="1" applyFont="1" applyFill="1" applyBorder="1" applyAlignment="1" applyProtection="1">
      <alignment horizontal="center" vertical="center"/>
      <protection/>
    </xf>
    <xf numFmtId="2" fontId="5" fillId="33" borderId="3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11.421875" defaultRowHeight="15"/>
  <cols>
    <col min="1" max="1" width="40.00390625" style="96" customWidth="1"/>
    <col min="2" max="2" width="14.421875" style="96" customWidth="1"/>
    <col min="3" max="3" width="19.28125" style="96" customWidth="1"/>
    <col min="4" max="4" width="24.00390625" style="96" customWidth="1"/>
    <col min="5" max="5" width="14.28125" style="96" customWidth="1"/>
    <col min="6" max="6" width="11.8515625" style="96" customWidth="1"/>
    <col min="7" max="7" width="13.28125" style="96" customWidth="1"/>
    <col min="8" max="8" width="13.00390625" style="96" customWidth="1"/>
    <col min="9" max="9" width="1.421875" style="96" customWidth="1"/>
    <col min="10" max="10" width="17.421875" style="96" customWidth="1"/>
    <col min="11" max="11" width="13.57421875" style="96" customWidth="1"/>
    <col min="12" max="12" width="19.421875" style="96" bestFit="1" customWidth="1"/>
    <col min="13" max="13" width="12.7109375" style="96" customWidth="1"/>
    <col min="14" max="16384" width="11.421875" style="96" customWidth="1"/>
  </cols>
  <sheetData>
    <row r="1" spans="1:13" ht="27" customHeight="1">
      <c r="A1" s="192" t="s">
        <v>135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4.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5.75">
      <c r="A3" s="7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40"/>
    </row>
    <row r="4" spans="1:13" ht="15.75">
      <c r="A4" s="7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200" t="s">
        <v>100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5" customHeight="1">
      <c r="A6" s="194" t="s">
        <v>65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13" ht="15">
      <c r="A7" s="202" t="s">
        <v>129</v>
      </c>
      <c r="B7" s="203"/>
      <c r="C7" s="203"/>
      <c r="D7" s="203"/>
      <c r="E7" s="203"/>
      <c r="F7" s="203"/>
      <c r="G7" s="203"/>
      <c r="H7" s="203"/>
      <c r="I7" s="97"/>
      <c r="J7" s="98"/>
      <c r="K7" s="98"/>
      <c r="L7" s="98"/>
      <c r="M7" s="98"/>
    </row>
    <row r="8" spans="1:13" ht="15" customHeight="1">
      <c r="A8" s="76"/>
      <c r="B8" s="76"/>
      <c r="C8" s="76"/>
      <c r="D8" s="76"/>
      <c r="E8" s="76"/>
      <c r="F8" s="76"/>
      <c r="G8" s="77"/>
      <c r="H8" s="78"/>
      <c r="I8" s="196"/>
      <c r="J8" s="196"/>
      <c r="K8" s="99"/>
      <c r="L8" s="204"/>
      <c r="M8" s="204"/>
    </row>
    <row r="9" spans="1:13" ht="15">
      <c r="A9" s="79" t="s">
        <v>1</v>
      </c>
      <c r="B9" s="79" t="s">
        <v>2</v>
      </c>
      <c r="C9" s="79" t="s">
        <v>3</v>
      </c>
      <c r="D9" s="79" t="s">
        <v>4</v>
      </c>
      <c r="E9" s="79" t="s">
        <v>5</v>
      </c>
      <c r="F9" s="79" t="s">
        <v>6</v>
      </c>
      <c r="G9" s="80" t="s">
        <v>7</v>
      </c>
      <c r="H9" s="80" t="s">
        <v>8</v>
      </c>
      <c r="I9" s="81"/>
      <c r="J9" s="100" t="s">
        <v>121</v>
      </c>
      <c r="K9" s="101" t="s">
        <v>122</v>
      </c>
      <c r="L9" s="80" t="s">
        <v>101</v>
      </c>
      <c r="M9" s="80" t="s">
        <v>133</v>
      </c>
    </row>
    <row r="10" spans="1:13" ht="15" customHeight="1">
      <c r="A10" s="197" t="s">
        <v>66</v>
      </c>
      <c r="B10" s="189" t="s">
        <v>123</v>
      </c>
      <c r="C10" s="189" t="s">
        <v>124</v>
      </c>
      <c r="D10" s="189" t="s">
        <v>130</v>
      </c>
      <c r="E10" s="189" t="s">
        <v>136</v>
      </c>
      <c r="F10" s="189" t="s">
        <v>134</v>
      </c>
      <c r="G10" s="189" t="s">
        <v>67</v>
      </c>
      <c r="H10" s="189" t="s">
        <v>141</v>
      </c>
      <c r="I10" s="205"/>
      <c r="J10" s="189" t="s">
        <v>68</v>
      </c>
      <c r="K10" s="189" t="s">
        <v>125</v>
      </c>
      <c r="L10" s="189" t="s">
        <v>126</v>
      </c>
      <c r="M10" s="189" t="s">
        <v>69</v>
      </c>
    </row>
    <row r="11" spans="1:13" ht="15" customHeight="1">
      <c r="A11" s="198"/>
      <c r="B11" s="190"/>
      <c r="C11" s="190"/>
      <c r="D11" s="190"/>
      <c r="E11" s="190"/>
      <c r="F11" s="190"/>
      <c r="G11" s="190"/>
      <c r="H11" s="190"/>
      <c r="I11" s="206"/>
      <c r="J11" s="190"/>
      <c r="K11" s="190"/>
      <c r="L11" s="190"/>
      <c r="M11" s="190"/>
    </row>
    <row r="12" spans="1:13" ht="58.5" customHeight="1">
      <c r="A12" s="199"/>
      <c r="B12" s="191"/>
      <c r="C12" s="191"/>
      <c r="D12" s="191"/>
      <c r="E12" s="191"/>
      <c r="F12" s="191"/>
      <c r="G12" s="191"/>
      <c r="H12" s="191"/>
      <c r="I12" s="207"/>
      <c r="J12" s="191"/>
      <c r="K12" s="191"/>
      <c r="L12" s="191"/>
      <c r="M12" s="191"/>
    </row>
    <row r="13" spans="1:13" ht="27.75" customHeight="1">
      <c r="A13" s="82" t="s">
        <v>70</v>
      </c>
      <c r="B13" s="156"/>
      <c r="C13" s="156"/>
      <c r="D13" s="156"/>
      <c r="E13" s="156"/>
      <c r="F13" s="102"/>
      <c r="G13" s="83">
        <f aca="true" t="shared" si="0" ref="G13:G18">B13*$M$3</f>
        <v>0</v>
      </c>
      <c r="H13" s="21"/>
      <c r="I13" s="84"/>
      <c r="J13" s="92"/>
      <c r="K13" s="93"/>
      <c r="L13" s="71"/>
      <c r="M13" s="85">
        <f aca="true" t="shared" si="1" ref="M13:M18">G13*K13/100</f>
        <v>0</v>
      </c>
    </row>
    <row r="14" spans="1:13" ht="24" customHeight="1">
      <c r="A14" s="86" t="s">
        <v>71</v>
      </c>
      <c r="B14" s="156"/>
      <c r="C14" s="156"/>
      <c r="D14" s="156"/>
      <c r="E14" s="156"/>
      <c r="F14" s="102"/>
      <c r="G14" s="83">
        <f t="shared" si="0"/>
        <v>0</v>
      </c>
      <c r="H14" s="21"/>
      <c r="I14" s="84"/>
      <c r="J14" s="92"/>
      <c r="K14" s="93"/>
      <c r="L14" s="72"/>
      <c r="M14" s="85">
        <f t="shared" si="1"/>
        <v>0</v>
      </c>
    </row>
    <row r="15" spans="1:13" ht="27.75" customHeight="1">
      <c r="A15" s="86" t="s">
        <v>71</v>
      </c>
      <c r="B15" s="156"/>
      <c r="C15" s="156"/>
      <c r="D15" s="156"/>
      <c r="E15" s="156"/>
      <c r="F15" s="102"/>
      <c r="G15" s="83">
        <f t="shared" si="0"/>
        <v>0</v>
      </c>
      <c r="H15" s="21"/>
      <c r="I15" s="84"/>
      <c r="J15" s="92"/>
      <c r="K15" s="72"/>
      <c r="L15" s="73"/>
      <c r="M15" s="85">
        <f t="shared" si="1"/>
        <v>0</v>
      </c>
    </row>
    <row r="16" spans="1:13" ht="27.75" customHeight="1">
      <c r="A16" s="86" t="s">
        <v>71</v>
      </c>
      <c r="B16" s="156"/>
      <c r="C16" s="156"/>
      <c r="D16" s="156"/>
      <c r="E16" s="156"/>
      <c r="F16" s="102"/>
      <c r="G16" s="83">
        <f t="shared" si="0"/>
        <v>0</v>
      </c>
      <c r="H16" s="21"/>
      <c r="I16" s="84"/>
      <c r="J16" s="92"/>
      <c r="K16" s="72"/>
      <c r="L16" s="73"/>
      <c r="M16" s="85">
        <f t="shared" si="1"/>
        <v>0</v>
      </c>
    </row>
    <row r="17" spans="1:13" ht="26.25" customHeight="1">
      <c r="A17" s="86" t="s">
        <v>71</v>
      </c>
      <c r="B17" s="156"/>
      <c r="C17" s="156"/>
      <c r="D17" s="156"/>
      <c r="E17" s="156"/>
      <c r="F17" s="102"/>
      <c r="G17" s="83">
        <f t="shared" si="0"/>
        <v>0</v>
      </c>
      <c r="H17" s="21"/>
      <c r="I17" s="84"/>
      <c r="J17" s="92"/>
      <c r="K17" s="93"/>
      <c r="L17" s="72"/>
      <c r="M17" s="85">
        <f t="shared" si="1"/>
        <v>0</v>
      </c>
    </row>
    <row r="18" spans="1:13" ht="24" customHeight="1">
      <c r="A18" s="86" t="s">
        <v>72</v>
      </c>
      <c r="B18" s="156"/>
      <c r="C18" s="156"/>
      <c r="D18" s="156"/>
      <c r="E18" s="156"/>
      <c r="F18" s="102"/>
      <c r="G18" s="83">
        <f t="shared" si="0"/>
        <v>0</v>
      </c>
      <c r="H18" s="21"/>
      <c r="I18" s="84"/>
      <c r="J18" s="92"/>
      <c r="K18" s="93"/>
      <c r="L18" s="21"/>
      <c r="M18" s="85">
        <f t="shared" si="1"/>
        <v>0</v>
      </c>
    </row>
    <row r="19" spans="1:13" ht="15.75">
      <c r="A19" s="87" t="s">
        <v>31</v>
      </c>
      <c r="B19" s="88">
        <f>SUM(B13:B18)</f>
        <v>0</v>
      </c>
      <c r="C19" s="89"/>
      <c r="D19" s="89"/>
      <c r="E19" s="89"/>
      <c r="F19" s="89"/>
      <c r="G19" s="78"/>
      <c r="H19" s="78"/>
      <c r="I19" s="78"/>
      <c r="J19" s="95"/>
      <c r="K19" s="94"/>
      <c r="L19" s="77"/>
      <c r="M19" s="90">
        <f>SUM(M13:M18)</f>
        <v>0</v>
      </c>
    </row>
    <row r="20" spans="1:13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91" t="s">
        <v>37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>
      <c r="A22" s="174" t="s">
        <v>38</v>
      </c>
      <c r="B22" s="175" t="s">
        <v>73</v>
      </c>
      <c r="C22" s="175" t="s">
        <v>142</v>
      </c>
      <c r="D22" s="175" t="s">
        <v>74</v>
      </c>
      <c r="E22" s="175" t="s">
        <v>75</v>
      </c>
      <c r="F22" s="170"/>
      <c r="G22" s="171"/>
      <c r="I22" s="168"/>
      <c r="K22" s="7"/>
      <c r="L22" s="7"/>
      <c r="M22" s="7"/>
    </row>
    <row r="23" spans="1:13" ht="38.25">
      <c r="A23" s="174" t="s">
        <v>76</v>
      </c>
      <c r="B23" s="175" t="s">
        <v>77</v>
      </c>
      <c r="C23" s="175" t="s">
        <v>143</v>
      </c>
      <c r="D23" s="175" t="s">
        <v>78</v>
      </c>
      <c r="E23" s="175" t="s">
        <v>79</v>
      </c>
      <c r="F23" s="170"/>
      <c r="G23" s="171"/>
      <c r="I23" s="168"/>
      <c r="K23" s="7"/>
      <c r="L23" s="103"/>
      <c r="M23" s="7"/>
    </row>
    <row r="24" spans="1:13" ht="46.5" customHeight="1">
      <c r="A24" s="176" t="s">
        <v>127</v>
      </c>
      <c r="B24" s="177" t="s">
        <v>81</v>
      </c>
      <c r="C24" s="177" t="s">
        <v>82</v>
      </c>
      <c r="D24" s="177" t="s">
        <v>83</v>
      </c>
      <c r="E24" s="177" t="s">
        <v>84</v>
      </c>
      <c r="F24" s="172"/>
      <c r="G24" s="173"/>
      <c r="I24" s="169"/>
      <c r="K24" s="7"/>
      <c r="L24" s="7"/>
      <c r="M24" s="7"/>
    </row>
    <row r="25" spans="1:13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>
      <c r="A26" s="186" t="s">
        <v>126</v>
      </c>
      <c r="B26" s="188" t="s">
        <v>128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13" ht="12.75" customHeight="1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</row>
    <row r="28" ht="12.75" customHeight="1"/>
  </sheetData>
  <sheetProtection password="8DF9" sheet="1" formatCells="0" formatColumns="0" formatRows="0" insertRows="0" deleteRows="0"/>
  <protectedRanges>
    <protectedRange sqref="H13:L18" name="Intervallo4_3_1"/>
    <protectedRange sqref="A13:F18" name="Intervallo3_3_1"/>
    <protectedRange sqref="A5:M7" name="Intervallo2_2_1"/>
  </protectedRanges>
  <mergeCells count="22">
    <mergeCell ref="J10:J12"/>
    <mergeCell ref="K10:K12"/>
    <mergeCell ref="A10:A12"/>
    <mergeCell ref="A5:M5"/>
    <mergeCell ref="L10:L12"/>
    <mergeCell ref="H26:M27"/>
    <mergeCell ref="A7:H7"/>
    <mergeCell ref="L8:M8"/>
    <mergeCell ref="F10:F12"/>
    <mergeCell ref="I10:I12"/>
    <mergeCell ref="E10:E12"/>
    <mergeCell ref="M10:M12"/>
    <mergeCell ref="A26:A27"/>
    <mergeCell ref="B26:G27"/>
    <mergeCell ref="H10:H12"/>
    <mergeCell ref="A1:M2"/>
    <mergeCell ref="A6:M6"/>
    <mergeCell ref="D10:D12"/>
    <mergeCell ref="B10:B12"/>
    <mergeCell ref="C10:C12"/>
    <mergeCell ref="G10:G12"/>
    <mergeCell ref="I8:J8"/>
  </mergeCells>
  <dataValidations count="1">
    <dataValidation type="list" allowBlank="1" showInputMessage="1" showErrorMessage="1" sqref="F13:F18">
      <formula1>"in linea,positivo,negativo"</formula1>
    </dataValidation>
  </dataValidation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4">
      <selection activeCell="I25" sqref="I25:I27"/>
    </sheetView>
  </sheetViews>
  <sheetFormatPr defaultColWidth="11.421875" defaultRowHeight="15"/>
  <cols>
    <col min="1" max="1" width="18.00390625" style="32" customWidth="1"/>
    <col min="2" max="2" width="7.7109375" style="32" bestFit="1" customWidth="1"/>
    <col min="3" max="3" width="19.7109375" style="32" customWidth="1"/>
    <col min="4" max="4" width="31.421875" style="32" customWidth="1"/>
    <col min="5" max="5" width="6.7109375" style="32" customWidth="1"/>
    <col min="6" max="6" width="7.7109375" style="32" customWidth="1"/>
    <col min="7" max="7" width="2.00390625" style="32" bestFit="1" customWidth="1"/>
    <col min="8" max="8" width="15.7109375" style="32" customWidth="1"/>
    <col min="9" max="9" width="9.00390625" style="32" customWidth="1"/>
    <col min="10" max="10" width="25.28125" style="32" customWidth="1"/>
    <col min="11" max="11" width="28.57421875" style="32" customWidth="1"/>
    <col min="12" max="16384" width="11.421875" style="32" customWidth="1"/>
  </cols>
  <sheetData>
    <row r="1" spans="1:11" s="29" customFormat="1" ht="17.25" customHeight="1">
      <c r="A1" s="135" t="s">
        <v>119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1" s="7" customFormat="1" ht="18.75" customHeight="1">
      <c r="A2" s="208" t="s">
        <v>131</v>
      </c>
      <c r="B2" s="209"/>
      <c r="C2" s="209"/>
      <c r="D2" s="209"/>
      <c r="E2" s="209"/>
      <c r="F2" s="209"/>
      <c r="G2" s="209"/>
      <c r="H2" s="209"/>
      <c r="I2" s="227"/>
      <c r="J2" s="227"/>
      <c r="K2" s="138"/>
    </row>
    <row r="3" spans="1:10" s="7" customFormat="1" ht="12.75" customHeight="1">
      <c r="A3" s="30"/>
      <c r="B3" s="30"/>
      <c r="C3" s="30"/>
      <c r="D3" s="30"/>
      <c r="E3" s="30"/>
      <c r="F3" s="30"/>
      <c r="G3" s="30"/>
      <c r="H3" s="30"/>
      <c r="I3" s="31"/>
      <c r="J3" s="31"/>
    </row>
    <row r="4" spans="1:10" s="7" customFormat="1" ht="12.75" customHeight="1">
      <c r="A4" s="228" t="s">
        <v>100</v>
      </c>
      <c r="B4" s="229"/>
      <c r="C4" s="229"/>
      <c r="D4" s="229"/>
      <c r="E4" s="22"/>
      <c r="F4" s="23"/>
      <c r="G4" s="23"/>
      <c r="H4" s="23"/>
      <c r="I4" s="23"/>
      <c r="J4" s="105"/>
    </row>
    <row r="5" spans="1:10" s="7" customFormat="1" ht="12.75" customHeight="1">
      <c r="A5" s="194" t="s">
        <v>65</v>
      </c>
      <c r="B5" s="195"/>
      <c r="C5" s="195"/>
      <c r="D5" s="195"/>
      <c r="E5" s="195"/>
      <c r="F5" s="195"/>
      <c r="G5" s="195"/>
      <c r="H5" s="195"/>
      <c r="I5" s="195"/>
      <c r="J5" s="230"/>
    </row>
    <row r="6" spans="1:10" s="7" customFormat="1" ht="12.75" customHeight="1">
      <c r="A6" s="202" t="s">
        <v>104</v>
      </c>
      <c r="B6" s="203"/>
      <c r="C6" s="203"/>
      <c r="D6" s="203"/>
      <c r="E6" s="25"/>
      <c r="F6" s="26"/>
      <c r="G6" s="26"/>
      <c r="H6" s="26"/>
      <c r="I6" s="26"/>
      <c r="J6" s="106"/>
    </row>
    <row r="7" ht="12" thickBot="1"/>
    <row r="8" spans="1:11" s="33" customFormat="1" ht="11.25">
      <c r="A8" s="37" t="s">
        <v>1</v>
      </c>
      <c r="B8" s="38" t="s">
        <v>2</v>
      </c>
      <c r="C8" s="38" t="s">
        <v>3</v>
      </c>
      <c r="D8" s="38" t="s">
        <v>4</v>
      </c>
      <c r="E8" s="38" t="s">
        <v>5</v>
      </c>
      <c r="F8" s="38" t="s">
        <v>6</v>
      </c>
      <c r="G8" s="38"/>
      <c r="H8" s="38" t="s">
        <v>7</v>
      </c>
      <c r="I8" s="38" t="s">
        <v>8</v>
      </c>
      <c r="J8" s="39" t="s">
        <v>9</v>
      </c>
      <c r="K8" s="39" t="s">
        <v>101</v>
      </c>
    </row>
    <row r="9" spans="1:11" s="34" customFormat="1" ht="130.5" customHeight="1" thickBot="1">
      <c r="A9" s="107" t="s">
        <v>10</v>
      </c>
      <c r="B9" s="108" t="s">
        <v>11</v>
      </c>
      <c r="C9" s="108" t="s">
        <v>12</v>
      </c>
      <c r="D9" s="108" t="s">
        <v>13</v>
      </c>
      <c r="E9" s="108" t="s">
        <v>14</v>
      </c>
      <c r="F9" s="108" t="s">
        <v>15</v>
      </c>
      <c r="G9" s="108"/>
      <c r="H9" s="108" t="s">
        <v>16</v>
      </c>
      <c r="I9" s="108" t="s">
        <v>17</v>
      </c>
      <c r="J9" s="108" t="s">
        <v>137</v>
      </c>
      <c r="K9" s="108" t="s">
        <v>138</v>
      </c>
    </row>
    <row r="10" spans="1:11" ht="42" customHeight="1">
      <c r="A10" s="212" t="s">
        <v>18</v>
      </c>
      <c r="B10" s="210">
        <v>25</v>
      </c>
      <c r="C10" s="121" t="s">
        <v>19</v>
      </c>
      <c r="D10" s="121" t="s">
        <v>115</v>
      </c>
      <c r="E10" s="139">
        <v>50</v>
      </c>
      <c r="F10" s="110"/>
      <c r="G10" s="111"/>
      <c r="H10" s="110"/>
      <c r="I10" s="241">
        <f>+($B$10*E10)/100*H10</f>
        <v>0</v>
      </c>
      <c r="J10" s="157"/>
      <c r="K10" s="183"/>
    </row>
    <row r="11" spans="1:11" ht="39" thickBot="1">
      <c r="A11" s="214"/>
      <c r="B11" s="211"/>
      <c r="C11" s="124" t="s">
        <v>20</v>
      </c>
      <c r="D11" s="140" t="s">
        <v>114</v>
      </c>
      <c r="E11" s="141">
        <v>50</v>
      </c>
      <c r="F11" s="117"/>
      <c r="G11" s="118"/>
      <c r="H11" s="117"/>
      <c r="I11" s="242">
        <f>+($B$10*E11)/100*H11</f>
        <v>0</v>
      </c>
      <c r="J11" s="158"/>
      <c r="K11" s="184"/>
    </row>
    <row r="12" spans="1:11" ht="215.25" customHeight="1">
      <c r="A12" s="218" t="s">
        <v>111</v>
      </c>
      <c r="B12" s="221">
        <v>25</v>
      </c>
      <c r="C12" s="121" t="s">
        <v>116</v>
      </c>
      <c r="D12" s="121" t="s">
        <v>118</v>
      </c>
      <c r="E12" s="139">
        <v>50</v>
      </c>
      <c r="F12" s="110"/>
      <c r="G12" s="111"/>
      <c r="H12" s="110"/>
      <c r="I12" s="241">
        <f>+($B$12*E12)/100*H12</f>
        <v>0</v>
      </c>
      <c r="J12" s="157"/>
      <c r="K12" s="183"/>
    </row>
    <row r="13" spans="1:11" ht="52.5" customHeight="1" thickBot="1">
      <c r="A13" s="220"/>
      <c r="B13" s="223"/>
      <c r="C13" s="124" t="s">
        <v>21</v>
      </c>
      <c r="D13" s="124" t="s">
        <v>22</v>
      </c>
      <c r="E13" s="141">
        <v>50</v>
      </c>
      <c r="F13" s="117"/>
      <c r="G13" s="118"/>
      <c r="H13" s="117"/>
      <c r="I13" s="242">
        <f>+($B$12*E13)/100*H13</f>
        <v>0</v>
      </c>
      <c r="J13" s="158"/>
      <c r="K13" s="184"/>
    </row>
    <row r="14" spans="1:11" ht="88.5" customHeight="1">
      <c r="A14" s="218" t="s">
        <v>23</v>
      </c>
      <c r="B14" s="221">
        <v>25</v>
      </c>
      <c r="C14" s="159" t="s">
        <v>112</v>
      </c>
      <c r="D14" s="159" t="s">
        <v>113</v>
      </c>
      <c r="E14" s="142">
        <v>30</v>
      </c>
      <c r="F14" s="110"/>
      <c r="G14" s="111"/>
      <c r="H14" s="110"/>
      <c r="I14" s="241">
        <f>+($B$14*E14)/100*H14</f>
        <v>0</v>
      </c>
      <c r="J14" s="157"/>
      <c r="K14" s="183"/>
    </row>
    <row r="15" spans="1:11" ht="63.75">
      <c r="A15" s="219"/>
      <c r="B15" s="222"/>
      <c r="C15" s="143" t="s">
        <v>99</v>
      </c>
      <c r="D15" s="143" t="s">
        <v>105</v>
      </c>
      <c r="E15" s="144">
        <v>40</v>
      </c>
      <c r="F15" s="114"/>
      <c r="G15" s="115"/>
      <c r="H15" s="114"/>
      <c r="I15" s="243">
        <f>+($B$14*E15)/100*H15</f>
        <v>0</v>
      </c>
      <c r="J15" s="120"/>
      <c r="K15" s="185"/>
    </row>
    <row r="16" spans="1:11" ht="112.5" customHeight="1" thickBot="1">
      <c r="A16" s="220"/>
      <c r="B16" s="223"/>
      <c r="C16" s="140" t="s">
        <v>117</v>
      </c>
      <c r="D16" s="124" t="s">
        <v>132</v>
      </c>
      <c r="E16" s="160">
        <v>30</v>
      </c>
      <c r="F16" s="117"/>
      <c r="G16" s="118"/>
      <c r="H16" s="117"/>
      <c r="I16" s="242">
        <f>+($B$14*E16)/100*H16</f>
        <v>0</v>
      </c>
      <c r="J16" s="158"/>
      <c r="K16" s="184"/>
    </row>
    <row r="17" spans="1:11" ht="51">
      <c r="A17" s="212" t="s">
        <v>24</v>
      </c>
      <c r="B17" s="210">
        <v>25</v>
      </c>
      <c r="C17" s="121" t="s">
        <v>25</v>
      </c>
      <c r="D17" s="121" t="s">
        <v>26</v>
      </c>
      <c r="E17" s="109">
        <v>50</v>
      </c>
      <c r="F17" s="110"/>
      <c r="G17" s="111"/>
      <c r="H17" s="110"/>
      <c r="I17" s="241">
        <f>+($B$17*E17)/100*H17</f>
        <v>0</v>
      </c>
      <c r="J17" s="112"/>
      <c r="K17" s="183"/>
    </row>
    <row r="18" spans="1:11" ht="42" customHeight="1">
      <c r="A18" s="213"/>
      <c r="B18" s="215"/>
      <c r="C18" s="122" t="s">
        <v>27</v>
      </c>
      <c r="D18" s="122" t="s">
        <v>28</v>
      </c>
      <c r="E18" s="113">
        <v>30</v>
      </c>
      <c r="F18" s="114"/>
      <c r="G18" s="115"/>
      <c r="H18" s="114"/>
      <c r="I18" s="243">
        <f>+($B$17*E18)/100*H18</f>
        <v>0</v>
      </c>
      <c r="J18" s="116"/>
      <c r="K18" s="185"/>
    </row>
    <row r="19" spans="1:11" ht="39" thickBot="1">
      <c r="A19" s="214"/>
      <c r="B19" s="211"/>
      <c r="C19" s="124" t="s">
        <v>29</v>
      </c>
      <c r="D19" s="124" t="s">
        <v>30</v>
      </c>
      <c r="E19" s="123">
        <v>20</v>
      </c>
      <c r="F19" s="117"/>
      <c r="G19" s="118"/>
      <c r="H19" s="117"/>
      <c r="I19" s="242">
        <f>+($B$17*E19)/100*H19</f>
        <v>0</v>
      </c>
      <c r="J19" s="119"/>
      <c r="K19" s="184"/>
    </row>
    <row r="20" spans="1:11" ht="27.75" thickBot="1">
      <c r="A20" s="125" t="s">
        <v>31</v>
      </c>
      <c r="B20" s="126">
        <f>+SUM(B10:B19)</f>
        <v>100</v>
      </c>
      <c r="C20" s="145"/>
      <c r="D20" s="146"/>
      <c r="E20" s="146">
        <f>SUM(E10:E19)/4</f>
        <v>100</v>
      </c>
      <c r="F20" s="127"/>
      <c r="G20" s="128"/>
      <c r="H20" s="129" t="s">
        <v>139</v>
      </c>
      <c r="I20" s="244">
        <f>SUM(I10:I19)</f>
        <v>0</v>
      </c>
      <c r="J20" s="130"/>
      <c r="K20" s="182"/>
    </row>
    <row r="21" spans="1:11" ht="12.75">
      <c r="A21" s="188"/>
      <c r="B21" s="188"/>
      <c r="C21" s="188"/>
      <c r="D21" s="188"/>
      <c r="E21" s="188"/>
      <c r="F21" s="188"/>
      <c r="G21" s="237"/>
      <c r="H21" s="132" t="s">
        <v>32</v>
      </c>
      <c r="I21" s="238">
        <f>I20/400</f>
        <v>0</v>
      </c>
      <c r="J21" s="133"/>
      <c r="K21" s="181"/>
    </row>
    <row r="22" spans="1:11" ht="14.25">
      <c r="A22" s="188"/>
      <c r="B22" s="188"/>
      <c r="C22" s="188"/>
      <c r="D22" s="188"/>
      <c r="E22" s="188"/>
      <c r="F22" s="188"/>
      <c r="G22" s="237"/>
      <c r="H22" s="8" t="s">
        <v>140</v>
      </c>
      <c r="I22" s="239"/>
      <c r="J22" s="134"/>
      <c r="K22" s="131"/>
    </row>
    <row r="23" spans="1:11" ht="12.75">
      <c r="A23" s="44" t="s">
        <v>37</v>
      </c>
      <c r="B23" s="13"/>
      <c r="C23" s="13"/>
      <c r="D23" s="13"/>
      <c r="E23" s="7"/>
      <c r="F23" s="7"/>
      <c r="G23" s="35"/>
      <c r="H23" s="9"/>
      <c r="I23" s="9"/>
      <c r="J23" s="36"/>
      <c r="K23" s="28"/>
    </row>
    <row r="24" spans="1:11" ht="22.5">
      <c r="A24" s="10" t="s">
        <v>38</v>
      </c>
      <c r="B24" s="216" t="s">
        <v>39</v>
      </c>
      <c r="C24" s="217"/>
      <c r="D24" s="13"/>
      <c r="E24" s="13"/>
      <c r="F24" s="13"/>
      <c r="G24" s="161"/>
      <c r="H24" s="40" t="s">
        <v>33</v>
      </c>
      <c r="I24" s="147">
        <f>IF(I21&lt;0.25,0,IF(AND(I21&gt;=0.25,I21&lt;0.5),C38,IF(AND(I21&gt;=0.5,I21&lt;0.6),C37,IF(AND(I21&gt;=0.6,I21&lt;0.7),C36,IF(AND(I21&gt;=0.7,I21&lt;0.85),C35,C34)))))</f>
        <v>0</v>
      </c>
      <c r="J24" s="162"/>
      <c r="K24" s="163"/>
    </row>
    <row r="25" spans="1:11" ht="11.25" customHeight="1">
      <c r="A25" s="14" t="s">
        <v>40</v>
      </c>
      <c r="B25" s="11" t="s">
        <v>41</v>
      </c>
      <c r="C25" s="12" t="s">
        <v>42</v>
      </c>
      <c r="D25" s="13"/>
      <c r="E25" s="13"/>
      <c r="F25" s="13"/>
      <c r="G25" s="233"/>
      <c r="H25" s="41" t="s">
        <v>34</v>
      </c>
      <c r="I25" s="234">
        <f>I24*K2</f>
        <v>0</v>
      </c>
      <c r="J25" s="164"/>
      <c r="K25" s="178"/>
    </row>
    <row r="26" spans="1:11" ht="11.25" customHeight="1">
      <c r="A26" s="15">
        <v>1</v>
      </c>
      <c r="B26" s="16" t="s">
        <v>43</v>
      </c>
      <c r="C26" s="16" t="s">
        <v>44</v>
      </c>
      <c r="D26" s="13"/>
      <c r="E26" s="13"/>
      <c r="F26" s="13"/>
      <c r="G26" s="233"/>
      <c r="H26" s="42" t="s">
        <v>35</v>
      </c>
      <c r="I26" s="235"/>
      <c r="J26" s="165"/>
      <c r="K26" s="179"/>
    </row>
    <row r="27" spans="1:11" ht="11.25" customHeight="1">
      <c r="A27" s="16">
        <v>2</v>
      </c>
      <c r="B27" s="16" t="s">
        <v>45</v>
      </c>
      <c r="C27" s="16" t="s">
        <v>46</v>
      </c>
      <c r="D27" s="13"/>
      <c r="E27" s="13"/>
      <c r="F27" s="13"/>
      <c r="G27" s="233"/>
      <c r="H27" s="43" t="s">
        <v>36</v>
      </c>
      <c r="I27" s="236"/>
      <c r="J27" s="166"/>
      <c r="K27" s="180"/>
    </row>
    <row r="28" spans="1:11" ht="12.75">
      <c r="A28" s="16">
        <v>3</v>
      </c>
      <c r="B28" s="16" t="s">
        <v>47</v>
      </c>
      <c r="C28" s="16" t="s">
        <v>48</v>
      </c>
      <c r="D28" s="13"/>
      <c r="E28" s="13"/>
      <c r="F28" s="13"/>
      <c r="G28" s="13"/>
      <c r="H28" s="13"/>
      <c r="I28" s="13"/>
      <c r="J28" s="13"/>
      <c r="K28" s="18"/>
    </row>
    <row r="29" spans="1:11" ht="12.75">
      <c r="A29" s="16">
        <v>4</v>
      </c>
      <c r="B29" s="16" t="s">
        <v>49</v>
      </c>
      <c r="C29" s="16" t="s">
        <v>50</v>
      </c>
      <c r="D29" s="13"/>
      <c r="E29" s="13"/>
      <c r="F29" s="13"/>
      <c r="G29" s="13"/>
      <c r="H29" s="13"/>
      <c r="I29" s="167"/>
      <c r="J29" s="13"/>
      <c r="K29" s="18"/>
    </row>
    <row r="30" spans="1:11" ht="57.75" customHeight="1">
      <c r="A30" s="231" t="s">
        <v>120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  <row r="31" spans="1:10" ht="30" customHeight="1">
      <c r="A31" s="224" t="s">
        <v>51</v>
      </c>
      <c r="B31" s="224"/>
      <c r="C31" s="224"/>
      <c r="D31" s="224"/>
      <c r="E31" s="7"/>
      <c r="F31" s="7"/>
      <c r="G31" s="7"/>
      <c r="H31" s="7"/>
      <c r="I31" s="7"/>
      <c r="J31" s="7"/>
    </row>
    <row r="32" spans="1:10" ht="12.75">
      <c r="A32" s="225" t="s">
        <v>52</v>
      </c>
      <c r="B32" s="226" t="s">
        <v>53</v>
      </c>
      <c r="C32" s="17" t="s">
        <v>54</v>
      </c>
      <c r="D32" s="18"/>
      <c r="E32" s="7"/>
      <c r="F32" s="7"/>
      <c r="G32" s="7"/>
      <c r="H32" s="7"/>
      <c r="I32" s="7"/>
      <c r="J32" s="7"/>
    </row>
    <row r="33" spans="1:10" ht="22.5">
      <c r="A33" s="225"/>
      <c r="B33" s="226"/>
      <c r="C33" s="19" t="s">
        <v>55</v>
      </c>
      <c r="D33" s="18"/>
      <c r="E33" s="7"/>
      <c r="F33" s="7"/>
      <c r="G33" s="7"/>
      <c r="H33" s="7"/>
      <c r="I33" s="7"/>
      <c r="J33" s="7"/>
    </row>
    <row r="34" spans="1:10" ht="22.5">
      <c r="A34" s="20" t="s">
        <v>56</v>
      </c>
      <c r="B34" s="16" t="s">
        <v>57</v>
      </c>
      <c r="C34" s="65">
        <v>1</v>
      </c>
      <c r="D34" s="18"/>
      <c r="E34" s="7"/>
      <c r="F34" s="7"/>
      <c r="G34" s="7"/>
      <c r="H34" s="7"/>
      <c r="I34" s="7"/>
      <c r="J34" s="7"/>
    </row>
    <row r="35" spans="1:10" ht="22.5">
      <c r="A35" s="20" t="s">
        <v>58</v>
      </c>
      <c r="B35" s="16" t="s">
        <v>59</v>
      </c>
      <c r="C35" s="66">
        <v>0.9</v>
      </c>
      <c r="D35" s="18"/>
      <c r="E35" s="7"/>
      <c r="F35" s="7"/>
      <c r="G35" s="7"/>
      <c r="H35" s="7"/>
      <c r="I35" s="7"/>
      <c r="J35" s="7"/>
    </row>
    <row r="36" spans="1:10" ht="22.5">
      <c r="A36" s="20" t="s">
        <v>60</v>
      </c>
      <c r="B36" s="16" t="s">
        <v>61</v>
      </c>
      <c r="C36" s="66">
        <v>0.8</v>
      </c>
      <c r="D36" s="18"/>
      <c r="E36" s="7"/>
      <c r="F36" s="7"/>
      <c r="G36" s="7"/>
      <c r="H36" s="7"/>
      <c r="I36" s="7"/>
      <c r="J36" s="7"/>
    </row>
    <row r="37" spans="1:10" ht="22.5">
      <c r="A37" s="20" t="s">
        <v>62</v>
      </c>
      <c r="B37" s="16" t="s">
        <v>63</v>
      </c>
      <c r="C37" s="66">
        <v>0.7</v>
      </c>
      <c r="D37" s="18"/>
      <c r="E37" s="7"/>
      <c r="F37" s="7"/>
      <c r="G37" s="7"/>
      <c r="H37" s="7"/>
      <c r="I37" s="7"/>
      <c r="J37" s="7"/>
    </row>
    <row r="38" spans="1:9" ht="22.5">
      <c r="A38" s="47" t="s">
        <v>64</v>
      </c>
      <c r="B38" s="16" t="s">
        <v>103</v>
      </c>
      <c r="C38" s="67">
        <v>0.5</v>
      </c>
      <c r="D38" s="48"/>
      <c r="E38" s="49"/>
      <c r="F38" s="49"/>
      <c r="G38" s="49"/>
      <c r="H38" s="49"/>
      <c r="I38" s="49"/>
    </row>
    <row r="39" spans="1:9" ht="12.75">
      <c r="A39" s="68"/>
      <c r="B39" s="69"/>
      <c r="C39" s="70"/>
      <c r="D39" s="48"/>
      <c r="E39" s="49"/>
      <c r="F39" s="49"/>
      <c r="G39" s="49"/>
      <c r="H39" s="49"/>
      <c r="I39" s="49"/>
    </row>
    <row r="40" ht="50.25" customHeight="1"/>
    <row r="41" spans="7:10" ht="12.75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30:K30"/>
    <mergeCell ref="G25:G27"/>
    <mergeCell ref="I25:I27"/>
    <mergeCell ref="A21:F22"/>
    <mergeCell ref="G21:G22"/>
    <mergeCell ref="I21:I22"/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2:H2"/>
    <mergeCell ref="B10:B11"/>
    <mergeCell ref="A17:A19"/>
    <mergeCell ref="B17:B19"/>
    <mergeCell ref="B24:C24"/>
    <mergeCell ref="A14:A16"/>
    <mergeCell ref="B14:B1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5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G10" sqref="G10"/>
    </sheetView>
  </sheetViews>
  <sheetFormatPr defaultColWidth="11.421875" defaultRowHeight="15"/>
  <cols>
    <col min="1" max="1" width="4.421875" style="7" customWidth="1"/>
    <col min="2" max="6" width="11.421875" style="7" customWidth="1"/>
    <col min="7" max="7" width="12.00390625" style="7" bestFit="1" customWidth="1"/>
    <col min="8" max="16384" width="11.421875" style="7" customWidth="1"/>
  </cols>
  <sheetData>
    <row r="1" spans="1:12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3" customFormat="1" ht="12.75">
      <c r="A2" s="46" t="s">
        <v>106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1" ht="12.75">
      <c r="B4" s="150" t="s">
        <v>0</v>
      </c>
      <c r="C4" s="151"/>
      <c r="D4" s="151"/>
      <c r="E4" s="151"/>
      <c r="F4" s="22"/>
      <c r="G4" s="23"/>
      <c r="H4" s="23"/>
      <c r="I4" s="23"/>
      <c r="J4" s="23"/>
      <c r="K4" s="24"/>
    </row>
    <row r="5" spans="2:11" ht="12.75">
      <c r="B5" s="152" t="s">
        <v>97</v>
      </c>
      <c r="C5" s="153"/>
      <c r="D5" s="153"/>
      <c r="E5" s="153"/>
      <c r="F5" s="50"/>
      <c r="G5" s="51" t="s">
        <v>80</v>
      </c>
      <c r="H5" s="51"/>
      <c r="I5" s="51"/>
      <c r="J5" s="51"/>
      <c r="K5" s="52"/>
    </row>
    <row r="6" spans="2:11" ht="12.75">
      <c r="B6" s="154" t="s">
        <v>108</v>
      </c>
      <c r="C6" s="155"/>
      <c r="D6" s="155"/>
      <c r="E6" s="155"/>
      <c r="F6" s="25"/>
      <c r="G6" s="26"/>
      <c r="H6" s="26"/>
      <c r="I6" s="26"/>
      <c r="J6" s="26"/>
      <c r="K6" s="27"/>
    </row>
    <row r="8" ht="12.75">
      <c r="K8" s="53"/>
    </row>
    <row r="9" spans="2:11" ht="18.75" customHeight="1">
      <c r="B9" s="54" t="s">
        <v>98</v>
      </c>
      <c r="C9" s="55"/>
      <c r="D9" s="55"/>
      <c r="E9" s="55"/>
      <c r="F9" s="56"/>
      <c r="G9" s="148">
        <f>'D non resp. obiett. op'!M19</f>
        <v>0</v>
      </c>
      <c r="H9" s="55"/>
      <c r="I9" s="55"/>
      <c r="J9" s="55"/>
      <c r="K9" s="57"/>
    </row>
    <row r="10" spans="2:11" ht="21" customHeight="1" thickBot="1">
      <c r="B10" s="58" t="s">
        <v>109</v>
      </c>
      <c r="C10" s="59"/>
      <c r="D10" s="59"/>
      <c r="E10" s="59"/>
      <c r="F10" s="60"/>
      <c r="G10" s="149">
        <f>'D non resp. obiett. comp.'!I25</f>
        <v>0</v>
      </c>
      <c r="H10" s="59"/>
      <c r="I10" s="59"/>
      <c r="J10" s="59"/>
      <c r="K10" s="61"/>
    </row>
    <row r="11" spans="2:11" ht="25.5" customHeight="1" thickTop="1">
      <c r="B11" s="62" t="s">
        <v>110</v>
      </c>
      <c r="C11" s="63"/>
      <c r="D11" s="63"/>
      <c r="E11" s="63"/>
      <c r="F11" s="63"/>
      <c r="G11" s="104">
        <f>+G9+G10</f>
        <v>0</v>
      </c>
      <c r="H11" s="63"/>
      <c r="I11" s="63"/>
      <c r="J11" s="63"/>
      <c r="K11" s="64"/>
    </row>
    <row r="12" spans="1:12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</sheetData>
  <sheetProtection password="8DF9" sheet="1" formatRows="0"/>
  <protectedRanges>
    <protectedRange sqref="C4:K6" name="Intervallo1_1"/>
  </protectedRange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0.7109375" style="1" customWidth="1"/>
    <col min="2" max="16384" width="11.421875" style="1" customWidth="1"/>
  </cols>
  <sheetData>
    <row r="1" ht="32.25" customHeight="1">
      <c r="A1" s="5" t="s">
        <v>107</v>
      </c>
    </row>
    <row r="2" ht="15">
      <c r="A2" s="3"/>
    </row>
    <row r="3" ht="15">
      <c r="A3" s="3"/>
    </row>
    <row r="4" ht="15">
      <c r="A4" s="3" t="s">
        <v>85</v>
      </c>
    </row>
    <row r="5" ht="15">
      <c r="A5" s="3" t="s">
        <v>86</v>
      </c>
    </row>
    <row r="6" ht="24.75" customHeight="1">
      <c r="A6" s="3" t="s">
        <v>87</v>
      </c>
    </row>
    <row r="7" ht="15">
      <c r="A7" s="2" t="s">
        <v>88</v>
      </c>
    </row>
    <row r="8" ht="15">
      <c r="A8" s="2"/>
    </row>
    <row r="9" ht="15">
      <c r="A9" s="6" t="s">
        <v>89</v>
      </c>
    </row>
    <row r="10" ht="27" customHeight="1">
      <c r="A10" s="2" t="s">
        <v>90</v>
      </c>
    </row>
    <row r="11" ht="15">
      <c r="A11" s="2" t="s">
        <v>91</v>
      </c>
    </row>
    <row r="12" ht="12.75" customHeight="1">
      <c r="A12" s="2"/>
    </row>
    <row r="13" ht="18.75" customHeight="1">
      <c r="A13" s="6" t="s">
        <v>92</v>
      </c>
    </row>
    <row r="14" ht="46.5" customHeight="1">
      <c r="A14" s="2" t="s">
        <v>93</v>
      </c>
    </row>
    <row r="15" ht="15">
      <c r="A15" s="3" t="s">
        <v>94</v>
      </c>
    </row>
    <row r="16" ht="15">
      <c r="A16" s="3" t="s">
        <v>102</v>
      </c>
    </row>
    <row r="17" ht="15">
      <c r="A17" s="3" t="s">
        <v>95</v>
      </c>
    </row>
    <row r="18" ht="15">
      <c r="A18" s="3" t="s">
        <v>96</v>
      </c>
    </row>
    <row r="19" ht="27.75" customHeight="1">
      <c r="A19" s="4" t="s">
        <v>91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Antonia Nastri</cp:lastModifiedBy>
  <cp:lastPrinted>2022-06-14T09:58:38Z</cp:lastPrinted>
  <dcterms:created xsi:type="dcterms:W3CDTF">2015-02-09T10:02:19Z</dcterms:created>
  <dcterms:modified xsi:type="dcterms:W3CDTF">2022-06-15T12:22:24Z</dcterms:modified>
  <cp:category/>
  <cp:version/>
  <cp:contentType/>
  <cp:contentStatus/>
</cp:coreProperties>
</file>