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3275" activeTab="1"/>
  </bookViews>
  <sheets>
    <sheet name="D non resp. obiett. op" sheetId="1" r:id="rId1"/>
    <sheet name="D non resp. obiett. comp." sheetId="2" r:id="rId2"/>
    <sheet name="Riepilogo valutazione" sheetId="3" r:id="rId3"/>
    <sheet name="RELAZIONE DI SINTESI" sheetId="4" r:id="rId4"/>
  </sheets>
  <externalReferences>
    <externalReference r:id="rId7"/>
  </externalReferences>
  <definedNames>
    <definedName name="_xlnm.Print_Area" localSheetId="1">'D non resp. obiett. comp.'!$A$1:$K$41</definedName>
    <definedName name="_xlnm.Print_Area" localSheetId="0">'D non resp. obiett. op'!$A$1:$J$26</definedName>
  </definedNames>
  <calcPr fullCalcOnLoad="1"/>
</workbook>
</file>

<file path=xl/sharedStrings.xml><?xml version="1.0" encoding="utf-8"?>
<sst xmlns="http://schemas.openxmlformats.org/spreadsheetml/2006/main" count="159" uniqueCount="141">
  <si>
    <t>efficacia delle azioni</t>
  </si>
  <si>
    <t>Data: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</si>
  <si>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</si>
  <si>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</si>
  <si>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</si>
  <si>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</si>
  <si>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</si>
  <si>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</si>
  <si>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</si>
  <si>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</si>
  <si>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</si>
  <si>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</si>
  <si>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</si>
  <si>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</si>
  <si>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</si>
  <si>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</si>
  <si>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</si>
  <si>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</si>
  <si>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</si>
  <si>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</si>
  <si>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</si>
  <si>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</si>
  <si>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</si>
  <si>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ha ridotto il numero di criticità e di problemi?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</si>
  <si>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</si>
  <si>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</si>
  <si>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</si>
  <si>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</si>
  <si>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</si>
  <si>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</si>
  <si>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</si>
  <si>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</si>
  <si>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</si>
  <si>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</si>
  <si>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</si>
  <si>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</si>
  <si>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</si>
  <si>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</si>
  <si>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</si>
  <si>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</si>
  <si>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</si>
  <si>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</si>
  <si>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</si>
  <si>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</si>
  <si>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</si>
  <si>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</si>
  <si>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</si>
  <si>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</si>
  <si>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</si>
  <si>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</si>
  <si>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</si>
  <si>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</si>
  <si>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</si>
  <si>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</si>
  <si>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</si>
  <si>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</si>
  <si>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</si>
  <si>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</si>
  <si>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</si>
  <si>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</si>
  <si>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</si>
  <si>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</si>
  <si>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</si>
  <si>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</si>
  <si>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</si>
  <si>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</si>
  <si>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</si>
  <si>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</si>
  <si>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</si>
  <si>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</si>
  <si>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Nome del soggetto che valuta: Dott.</t>
  </si>
  <si>
    <t>Obiettivi</t>
  </si>
  <si>
    <t>Peso (%)</t>
  </si>
  <si>
    <t>Somma corrispondente ex ante</t>
  </si>
  <si>
    <t>Punteggio Auto</t>
  </si>
  <si>
    <t>Punteggio Valutazione (*)</t>
  </si>
  <si>
    <t>Somma corrispondente ex post</t>
  </si>
  <si>
    <t>valutazione (*)</t>
  </si>
  <si>
    <t xml:space="preserve">Ob. 1: </t>
  </si>
  <si>
    <t>……</t>
  </si>
  <si>
    <t>….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</si>
  <si>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</si>
  <si>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</si>
  <si>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</si>
  <si>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</si>
  <si>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</si>
  <si>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</si>
  <si>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</si>
  <si>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</si>
  <si>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,</t>
  </si>
  <si>
    <t>(fino a 60% del premio)</t>
  </si>
  <si>
    <t>(da 61% a 80% del premio)</t>
  </si>
  <si>
    <t>(da 81% a 90%  del premio)</t>
  </si>
  <si>
    <t>(da 91% a 100% del premio)</t>
  </si>
  <si>
    <t>interpretazione delle missioni di Ateneo</t>
  </si>
  <si>
    <t>interpreta il proprio ruolo in funzione del contributo alle missioni dell'Ateneo?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</si>
  <si>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</si>
  <si>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</si>
  <si>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</si>
  <si>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</si>
  <si>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</si>
  <si>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</si>
  <si>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</si>
  <si>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</si>
  <si>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</si>
  <si>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</si>
  <si>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</si>
  <si>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</si>
  <si>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>Nome del soggetto valutatore: Dott.</t>
  </si>
  <si>
    <t>Obiettivi operativi: premio attribuito</t>
  </si>
  <si>
    <t xml:space="preserve">Osservanza Codice di Comportamento </t>
  </si>
  <si>
    <t>Periodo di valutazione:</t>
  </si>
  <si>
    <t>dimostra attenzione all'efficienza e all'economicità e al rispetto dei tempi?</t>
  </si>
  <si>
    <t>L</t>
  </si>
  <si>
    <r>
      <rPr>
        <u val="single"/>
        <sz val="8"/>
        <rFont val="Calibri"/>
        <family val="2"/>
      </rPr>
      <t>Commento a cura del soggetto valutato</t>
    </r>
    <r>
      <rPr>
        <sz val="8"/>
        <rFont val="Calibri"/>
        <family val="2"/>
      </rPr>
      <t xml:space="preserve">
Il commento/motivazione in relazione alla singola voce è obbligatorio in caso di punteggio di Autovalutazione pari a  4. 
</t>
    </r>
  </si>
  <si>
    <t>Percentuale (***):</t>
  </si>
  <si>
    <t>Percentuale (***) (%)</t>
  </si>
  <si>
    <r>
      <rPr>
        <b/>
        <u val="single"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(**) </t>
    </r>
  </si>
  <si>
    <t>Il commento/motivazione in relazione alla singola voce è obbligatorio nel caso di scostamento in positivo o in negativo del punteggio di valutazione rispetto al punteggio di autovalutazione</t>
  </si>
  <si>
    <r>
      <rPr>
        <u val="single"/>
        <sz val="8"/>
        <rFont val="Calibri"/>
        <family val="2"/>
      </rPr>
      <t xml:space="preserve">Commento a cura del soggetto valutatore </t>
    </r>
    <r>
      <rPr>
        <sz val="8"/>
        <rFont val="Calibri"/>
        <family val="2"/>
      </rPr>
      <t xml:space="preserve">
Il commento/motivazione in relazione alla singola voce è obbligatorio nel caso di </t>
    </r>
    <r>
      <rPr>
        <u val="single"/>
        <sz val="8"/>
        <rFont val="Calibri"/>
        <family val="2"/>
      </rPr>
      <t>scostamento in positivo o in negativo</t>
    </r>
    <r>
      <rPr>
        <sz val="8"/>
        <rFont val="Calibri"/>
        <family val="2"/>
      </rPr>
      <t xml:space="preserve"> del punteggio di valutazione rispetto al punteggio di autovalutazione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</si>
  <si>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</si>
  <si>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t>tra 25,1% e 49,9%</t>
  </si>
  <si>
    <t>Trasmissione ENTRO IL 31/01/2022 con riferimento ai comportamenti resi in tutto l’anno 2021</t>
  </si>
  <si>
    <t xml:space="preserve">SCHEDA PER LA VALUTAZIONE DEGLI OBIETTIVI OPERATIVI: PERSONALE CAT. D NON RESPONSABILE DI STRUTTURA CON INCARICO E PERSONALE CAT. D CON INCARICO DI CAPOREPARTO </t>
  </si>
  <si>
    <t>dimostra attenzione alle esigenze dell'utente?</t>
  </si>
  <si>
    <t>Nome del soggetto  valutato (cat. D):</t>
  </si>
  <si>
    <t>Nome del soggetto valutato (cat. D):</t>
  </si>
  <si>
    <t>ascolto dell'utente e studio richieste</t>
  </si>
  <si>
    <t>Rispetta le disposizioni contenute nel Codice di Comportamento Nazionale e nel 
Codice di comportamento dell'Università nel tempo vigenti?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</si>
  <si>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2021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</si>
  <si>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RISULTATO VALUTAZIONE DEL PERSONALE D NON RESPONSABILE DI STRUTTURA CON INCARICO DI RESPONSABILITA'</t>
  </si>
  <si>
    <t>RELAZIONE SINTETICA SUGLI OBIETTIVI OPERATIVI E SUGLI OBIETTIVI CONNESSI A COMPETENZE E COMPORTAMENTI</t>
  </si>
  <si>
    <t>Obiettivi di comportamento: premio attribuito</t>
  </si>
  <si>
    <t>Totale premio</t>
  </si>
  <si>
    <t>Orientamento all'utente (interno/esterno)</t>
  </si>
  <si>
    <t>comunicazione con l'utenza, anche a distanza</t>
  </si>
  <si>
    <t>promuove la comunicazione all'utente, monitorando anche il costante e corretto utilizzo dei CANALI per la COMUNICAZIONE a distanza con gli utenti interni ed esterni e il rispetto delle relative fasce orarie (in aderenza a quanto pubblicato sul sito web di Ateneo nella pagina della struttura)  ?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</si>
  <si>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</si>
  <si>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</si>
  <si>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SCHEDA PER LA VALUTAZIONE DEGLI OBIETTIVI OPERATIVI: D NON RESPONSABILE DI STRUTTURA CON INCARICO </t>
  </si>
  <si>
    <t>Nome del soggetto (cat. D) valutato: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</si>
</sst>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"/>
    <numFmt numFmtId="17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vertAlign val="subscript"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8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" fillId="0" borderId="0" xfId="0" applyFont="1" applyAlignment="1" applyProtection="1">
      <alignment/>
      <protection locked="0"/>
    </xf>
    <xf numFmtId="172" fontId="10" fillId="33" borderId="13" xfId="0" applyNumberFormat="1" applyFont="1" applyFill="1" applyBorder="1" applyAlignment="1" applyProtection="1">
      <alignment horizontal="right" vertical="center" wrapText="1"/>
      <protection/>
    </xf>
    <xf numFmtId="172" fontId="6" fillId="33" borderId="13" xfId="0" applyNumberFormat="1" applyFont="1" applyFill="1" applyBorder="1" applyAlignment="1" applyProtection="1">
      <alignment horizontal="right" vertical="center" wrapText="1"/>
      <protection/>
    </xf>
    <xf numFmtId="9" fontId="5" fillId="33" borderId="13" xfId="52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top" wrapText="1"/>
      <protection/>
    </xf>
    <xf numFmtId="9" fontId="3" fillId="0" borderId="13" xfId="0" applyNumberFormat="1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vertical="center" wrapText="1"/>
      <protection locked="0"/>
    </xf>
    <xf numFmtId="9" fontId="4" fillId="0" borderId="13" xfId="52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4" fillId="35" borderId="20" xfId="0" applyFont="1" applyFill="1" applyBorder="1" applyAlignment="1" applyProtection="1">
      <alignment vertical="center" wrapText="1"/>
      <protection locked="0"/>
    </xf>
    <xf numFmtId="0" fontId="3" fillId="35" borderId="14" xfId="0" applyFont="1" applyFill="1" applyBorder="1" applyAlignment="1" applyProtection="1">
      <alignment vertical="center" wrapText="1"/>
      <protection locked="0"/>
    </xf>
    <xf numFmtId="0" fontId="4" fillId="35" borderId="21" xfId="0" applyFont="1" applyFill="1" applyBorder="1" applyAlignment="1" applyProtection="1">
      <alignment vertical="center" wrapText="1"/>
      <protection locked="0"/>
    </xf>
    <xf numFmtId="0" fontId="3" fillId="35" borderId="16" xfId="0" applyFont="1" applyFill="1" applyBorder="1" applyAlignment="1" applyProtection="1">
      <alignment vertical="center" wrapText="1"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35" borderId="18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36" borderId="13" xfId="0" applyFont="1" applyFill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17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10" fontId="3" fillId="35" borderId="0" xfId="0" applyNumberFormat="1" applyFont="1" applyFill="1" applyBorder="1" applyAlignment="1" applyProtection="1">
      <alignment horizontal="center"/>
      <protection locked="0"/>
    </xf>
    <xf numFmtId="10" fontId="3" fillId="35" borderId="21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172" fontId="6" fillId="35" borderId="20" xfId="0" applyNumberFormat="1" applyFont="1" applyFill="1" applyBorder="1" applyAlignment="1" applyProtection="1">
      <alignment horizontal="center"/>
      <protection locked="0"/>
    </xf>
    <xf numFmtId="172" fontId="6" fillId="35" borderId="0" xfId="0" applyNumberFormat="1" applyFont="1" applyFill="1" applyBorder="1" applyAlignment="1" applyProtection="1">
      <alignment horizontal="center"/>
      <protection locked="0"/>
    </xf>
    <xf numFmtId="172" fontId="6" fillId="35" borderId="2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1" fontId="7" fillId="33" borderId="32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horizontal="center"/>
      <protection locked="0"/>
    </xf>
    <xf numFmtId="0" fontId="4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/>
    </xf>
    <xf numFmtId="0" fontId="3" fillId="0" borderId="13" xfId="0" applyFont="1" applyBorder="1" applyAlignment="1">
      <alignment vertical="top" wrapText="1"/>
    </xf>
    <xf numFmtId="9" fontId="3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6" borderId="23" xfId="0" applyFont="1" applyFill="1" applyBorder="1" applyAlignment="1" applyProtection="1">
      <alignment vertical="center" wrapText="1"/>
      <protection/>
    </xf>
    <xf numFmtId="0" fontId="3" fillId="33" borderId="34" xfId="0" applyFont="1" applyFill="1" applyBorder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0" fontId="3" fillId="33" borderId="36" xfId="0" applyFont="1" applyFill="1" applyBorder="1" applyAlignment="1" applyProtection="1">
      <alignment vertical="center"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7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3" fillId="35" borderId="37" xfId="0" applyFont="1" applyFill="1" applyBorder="1" applyAlignment="1" applyProtection="1">
      <alignment/>
      <protection locked="0"/>
    </xf>
    <xf numFmtId="0" fontId="7" fillId="35" borderId="17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9" fontId="4" fillId="0" borderId="0" xfId="53" applyFont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39" xfId="0" applyFont="1" applyFill="1" applyBorder="1" applyAlignment="1" applyProtection="1">
      <alignment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vertical="center"/>
      <protection/>
    </xf>
    <xf numFmtId="0" fontId="3" fillId="36" borderId="25" xfId="0" applyFont="1" applyFill="1" applyBorder="1" applyAlignment="1" applyProtection="1">
      <alignment vertical="center" wrapText="1"/>
      <protection/>
    </xf>
    <xf numFmtId="0" fontId="3" fillId="36" borderId="13" xfId="48" applyFont="1" applyFill="1" applyBorder="1" applyAlignment="1" applyProtection="1">
      <alignment vertical="center" wrapText="1"/>
      <protection/>
    </xf>
    <xf numFmtId="0" fontId="3" fillId="36" borderId="11" xfId="0" applyFont="1" applyFill="1" applyBorder="1" applyAlignment="1" applyProtection="1">
      <alignment vertical="center" wrapText="1"/>
      <protection/>
    </xf>
    <xf numFmtId="0" fontId="3" fillId="36" borderId="13" xfId="0" applyFont="1" applyFill="1" applyBorder="1" applyAlignment="1" applyProtection="1">
      <alignment vertical="center"/>
      <protection/>
    </xf>
    <xf numFmtId="2" fontId="7" fillId="33" borderId="32" xfId="0" applyNumberFormat="1" applyFont="1" applyFill="1" applyBorder="1" applyAlignment="1" applyProtection="1">
      <alignment horizontal="center" vertical="center"/>
      <protection/>
    </xf>
    <xf numFmtId="10" fontId="3" fillId="33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33" borderId="29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2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2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64" fontId="4" fillId="33" borderId="29" xfId="45" applyNumberFormat="1" applyFont="1" applyFill="1" applyBorder="1" applyAlignment="1" applyProtection="1">
      <alignment horizontal="center" vertical="center" wrapText="1"/>
      <protection/>
    </xf>
    <xf numFmtId="164" fontId="4" fillId="33" borderId="19" xfId="45" applyNumberFormat="1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7" fillId="35" borderId="20" xfId="0" applyFont="1" applyFill="1" applyBorder="1" applyAlignment="1" applyProtection="1">
      <alignment vertical="center" wrapText="1"/>
      <protection locked="0"/>
    </xf>
    <xf numFmtId="0" fontId="7" fillId="35" borderId="27" xfId="0" applyFont="1" applyFill="1" applyBorder="1" applyAlignment="1" applyProtection="1">
      <alignment horizontal="left" vertical="center" wrapText="1"/>
      <protection locked="0"/>
    </xf>
    <xf numFmtId="0" fontId="7" fillId="35" borderId="0" xfId="0" applyFont="1" applyFill="1" applyBorder="1" applyAlignment="1" applyProtection="1">
      <alignment horizontal="left" vertical="center" wrapText="1"/>
      <protection locked="0"/>
    </xf>
    <xf numFmtId="0" fontId="7" fillId="35" borderId="37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vertical="center" wrapText="1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 applyProtection="1">
      <alignment horizontal="left" vertical="center"/>
      <protection locked="0"/>
    </xf>
    <xf numFmtId="172" fontId="5" fillId="33" borderId="12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172" fontId="5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10" fontId="3" fillId="33" borderId="10" xfId="0" applyNumberFormat="1" applyFont="1" applyFill="1" applyBorder="1" applyAlignment="1" applyProtection="1">
      <alignment horizontal="center" vertical="center"/>
      <protection/>
    </xf>
    <xf numFmtId="10" fontId="3" fillId="3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4" fillId="37" borderId="21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7" xfId="0" applyFont="1" applyFill="1" applyBorder="1" applyAlignment="1" applyProtection="1">
      <alignment horizontal="left" wrapText="1"/>
      <protection locked="0"/>
    </xf>
    <xf numFmtId="0" fontId="7" fillId="35" borderId="0" xfId="0" applyFont="1" applyFill="1" applyBorder="1" applyAlignment="1" applyProtection="1">
      <alignment horizontal="left" wrapText="1"/>
      <protection locked="0"/>
    </xf>
    <xf numFmtId="0" fontId="7" fillId="35" borderId="37" xfId="0" applyFont="1" applyFill="1" applyBorder="1" applyAlignment="1" applyProtection="1">
      <alignment horizontal="left" wrapText="1"/>
      <protection locked="0"/>
    </xf>
    <xf numFmtId="0" fontId="3" fillId="36" borderId="22" xfId="0" applyFont="1" applyFill="1" applyBorder="1" applyAlignment="1" applyProtection="1">
      <alignment vertical="center" wrapText="1"/>
      <protection/>
    </xf>
    <xf numFmtId="0" fontId="3" fillId="36" borderId="45" xfId="0" applyFont="1" applyFill="1" applyBorder="1" applyAlignment="1" applyProtection="1">
      <alignment vertical="center" wrapText="1"/>
      <protection/>
    </xf>
    <xf numFmtId="0" fontId="3" fillId="36" borderId="24" xfId="0" applyFont="1" applyFill="1" applyBorder="1" applyAlignment="1" applyProtection="1">
      <alignment vertical="center" wrapText="1"/>
      <protection/>
    </xf>
    <xf numFmtId="0" fontId="3" fillId="36" borderId="23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3" fillId="36" borderId="25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5" fillId="37" borderId="17" xfId="0" applyFont="1" applyFill="1" applyBorder="1" applyAlignment="1" applyProtection="1">
      <alignment horizontal="left" wrapText="1"/>
      <protection/>
    </xf>
    <xf numFmtId="0" fontId="5" fillId="37" borderId="21" xfId="0" applyFont="1" applyFill="1" applyBorder="1" applyAlignment="1" applyProtection="1">
      <alignment horizontal="left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legati.unina.it/ateneo/modulistica/ursta/D_NON_RESP_SchedaValut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obiettivi operativi"/>
      <sheetName val="D obiettivi comportamento"/>
      <sheetName val="Riepilogo valutaz D"/>
    </sheetNames>
    <sheetDataSet>
      <sheetData sheetId="0">
        <row r="17">
          <cell r="J17">
            <v>0</v>
          </cell>
        </row>
      </sheetData>
      <sheetData sheetId="1">
        <row r="26">
          <cell r="J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">
      <selection activeCell="H13" sqref="H13:I13"/>
    </sheetView>
  </sheetViews>
  <sheetFormatPr defaultColWidth="11.421875" defaultRowHeight="15"/>
  <cols>
    <col min="1" max="1" width="40.00390625" style="51" customWidth="1"/>
    <col min="2" max="2" width="12.00390625" style="51" customWidth="1"/>
    <col min="3" max="3" width="20.421875" style="51" customWidth="1"/>
    <col min="4" max="4" width="16.7109375" style="51" customWidth="1"/>
    <col min="5" max="5" width="1.421875" style="51" customWidth="1"/>
    <col min="6" max="6" width="17.421875" style="51" customWidth="1"/>
    <col min="7" max="7" width="12.00390625" style="51" customWidth="1"/>
    <col min="8" max="8" width="1.421875" style="51" bestFit="1" customWidth="1"/>
    <col min="9" max="9" width="11.421875" style="51" customWidth="1"/>
    <col min="10" max="10" width="19.421875" style="51" bestFit="1" customWidth="1"/>
    <col min="11" max="16384" width="11.421875" style="51" customWidth="1"/>
  </cols>
  <sheetData>
    <row r="1" spans="1:10" ht="27" customHeight="1">
      <c r="A1" s="200" t="s">
        <v>139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5.75">
      <c r="A2" s="181"/>
      <c r="B2" s="182"/>
      <c r="C2" s="182"/>
      <c r="D2" s="182"/>
      <c r="E2" s="182"/>
      <c r="F2" s="182"/>
      <c r="G2" s="182"/>
      <c r="H2" s="183"/>
      <c r="I2" s="179"/>
      <c r="J2" s="180"/>
    </row>
    <row r="3" spans="1:10" ht="15.75">
      <c r="A3" s="137"/>
      <c r="B3" s="56"/>
      <c r="C3" s="56"/>
      <c r="D3" s="56"/>
      <c r="E3" s="56"/>
      <c r="F3" s="56"/>
      <c r="G3" s="56"/>
      <c r="H3" s="56"/>
      <c r="I3" s="56"/>
      <c r="J3" s="56"/>
    </row>
    <row r="4" spans="1:10" ht="15.75">
      <c r="A4" s="138"/>
      <c r="B4" s="56"/>
      <c r="C4" s="56"/>
      <c r="D4" s="56"/>
      <c r="E4" s="56"/>
      <c r="F4" s="56"/>
      <c r="G4" s="56"/>
      <c r="H4" s="56"/>
      <c r="I4" s="56"/>
      <c r="J4" s="56"/>
    </row>
    <row r="5" spans="1:10" ht="15">
      <c r="A5" s="184" t="s">
        <v>111</v>
      </c>
      <c r="B5" s="185"/>
      <c r="C5" s="185"/>
      <c r="D5" s="185"/>
      <c r="E5" s="40"/>
      <c r="F5" s="40"/>
      <c r="G5" s="40"/>
      <c r="H5" s="40"/>
      <c r="I5" s="40"/>
      <c r="J5" s="41"/>
    </row>
    <row r="6" spans="1:10" ht="15">
      <c r="A6" s="186" t="s">
        <v>70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ht="15">
      <c r="A7" s="209" t="s">
        <v>126</v>
      </c>
      <c r="B7" s="210"/>
      <c r="C7" s="210"/>
      <c r="D7" s="210"/>
      <c r="E7" s="42"/>
      <c r="F7" s="42"/>
      <c r="G7" s="42"/>
      <c r="H7" s="42"/>
      <c r="I7" s="42"/>
      <c r="J7" s="43"/>
    </row>
    <row r="8" spans="1:10" ht="15.75">
      <c r="A8" s="53"/>
      <c r="B8" s="53"/>
      <c r="C8" s="53"/>
      <c r="D8" s="52"/>
      <c r="E8" s="195"/>
      <c r="F8" s="195"/>
      <c r="G8" s="195"/>
      <c r="H8" s="195"/>
      <c r="I8" s="196"/>
      <c r="J8" s="196"/>
    </row>
    <row r="9" spans="1:10" ht="15">
      <c r="A9" s="25" t="s">
        <v>2</v>
      </c>
      <c r="B9" s="25" t="s">
        <v>3</v>
      </c>
      <c r="C9" s="25" t="s">
        <v>4</v>
      </c>
      <c r="D9" s="25" t="s">
        <v>5</v>
      </c>
      <c r="E9" s="139"/>
      <c r="F9" s="25" t="s">
        <v>6</v>
      </c>
      <c r="G9" s="25"/>
      <c r="H9" s="208" t="s">
        <v>7</v>
      </c>
      <c r="I9" s="208"/>
      <c r="J9" s="25" t="s">
        <v>8</v>
      </c>
    </row>
    <row r="10" spans="1:10" ht="15">
      <c r="A10" s="168" t="s">
        <v>71</v>
      </c>
      <c r="B10" s="168" t="s">
        <v>72</v>
      </c>
      <c r="C10" s="175" t="s">
        <v>73</v>
      </c>
      <c r="D10" s="140" t="s">
        <v>74</v>
      </c>
      <c r="E10" s="176"/>
      <c r="F10" s="172" t="s">
        <v>75</v>
      </c>
      <c r="G10" s="172" t="s">
        <v>117</v>
      </c>
      <c r="H10" s="189" t="s">
        <v>116</v>
      </c>
      <c r="I10" s="190"/>
      <c r="J10" s="203" t="s">
        <v>76</v>
      </c>
    </row>
    <row r="11" spans="1:10" ht="15">
      <c r="A11" s="168"/>
      <c r="B11" s="168"/>
      <c r="C11" s="175"/>
      <c r="D11" s="141" t="s">
        <v>77</v>
      </c>
      <c r="E11" s="176"/>
      <c r="F11" s="173"/>
      <c r="G11" s="173"/>
      <c r="H11" s="191"/>
      <c r="I11" s="192"/>
      <c r="J11" s="203"/>
    </row>
    <row r="12" spans="1:10" ht="34.5" customHeight="1">
      <c r="A12" s="168"/>
      <c r="B12" s="168"/>
      <c r="C12" s="175"/>
      <c r="D12" s="19"/>
      <c r="E12" s="176"/>
      <c r="F12" s="174"/>
      <c r="G12" s="174"/>
      <c r="H12" s="193"/>
      <c r="I12" s="194"/>
      <c r="J12" s="203"/>
    </row>
    <row r="13" spans="1:10" ht="15" customHeight="1">
      <c r="A13" s="36" t="s">
        <v>78</v>
      </c>
      <c r="B13" s="37"/>
      <c r="C13" s="79">
        <f aca="true" t="shared" si="0" ref="C13:C18">B13*$I$2</f>
        <v>0</v>
      </c>
      <c r="D13" s="38"/>
      <c r="E13" s="39"/>
      <c r="F13" s="38"/>
      <c r="G13" s="80"/>
      <c r="H13" s="204"/>
      <c r="I13" s="204"/>
      <c r="J13" s="8">
        <f aca="true" t="shared" si="1" ref="J13:J18">C13*H13/100</f>
        <v>0</v>
      </c>
    </row>
    <row r="14" spans="1:10" ht="14.25" customHeight="1">
      <c r="A14" s="36" t="s">
        <v>79</v>
      </c>
      <c r="B14" s="37"/>
      <c r="C14" s="79">
        <f t="shared" si="0"/>
        <v>0</v>
      </c>
      <c r="D14" s="38"/>
      <c r="E14" s="39"/>
      <c r="F14" s="38"/>
      <c r="G14" s="80"/>
      <c r="H14" s="169"/>
      <c r="I14" s="169"/>
      <c r="J14" s="8">
        <f t="shared" si="1"/>
        <v>0</v>
      </c>
    </row>
    <row r="15" spans="1:10" ht="14.25" customHeight="1">
      <c r="A15" s="36" t="s">
        <v>79</v>
      </c>
      <c r="B15" s="37"/>
      <c r="C15" s="79">
        <f t="shared" si="0"/>
        <v>0</v>
      </c>
      <c r="D15" s="38"/>
      <c r="E15" s="39"/>
      <c r="F15" s="38"/>
      <c r="G15" s="80"/>
      <c r="H15" s="170"/>
      <c r="I15" s="171"/>
      <c r="J15" s="8">
        <f t="shared" si="1"/>
        <v>0</v>
      </c>
    </row>
    <row r="16" spans="1:10" ht="14.25" customHeight="1">
      <c r="A16" s="36" t="s">
        <v>79</v>
      </c>
      <c r="B16" s="37"/>
      <c r="C16" s="79">
        <f t="shared" si="0"/>
        <v>0</v>
      </c>
      <c r="D16" s="38"/>
      <c r="E16" s="39"/>
      <c r="F16" s="38"/>
      <c r="G16" s="80"/>
      <c r="H16" s="170"/>
      <c r="I16" s="171"/>
      <c r="J16" s="8">
        <f t="shared" si="1"/>
        <v>0</v>
      </c>
    </row>
    <row r="17" spans="1:10" ht="15.75">
      <c r="A17" s="36" t="s">
        <v>79</v>
      </c>
      <c r="B17" s="37"/>
      <c r="C17" s="79">
        <f t="shared" si="0"/>
        <v>0</v>
      </c>
      <c r="D17" s="38"/>
      <c r="E17" s="39"/>
      <c r="F17" s="38"/>
      <c r="G17" s="80"/>
      <c r="H17" s="169"/>
      <c r="I17" s="169"/>
      <c r="J17" s="8">
        <f t="shared" si="1"/>
        <v>0</v>
      </c>
    </row>
    <row r="18" spans="1:10" ht="15.75">
      <c r="A18" s="36" t="s">
        <v>80</v>
      </c>
      <c r="B18" s="37"/>
      <c r="C18" s="79">
        <f t="shared" si="0"/>
        <v>0</v>
      </c>
      <c r="D18" s="38"/>
      <c r="E18" s="39"/>
      <c r="F18" s="38"/>
      <c r="G18" s="80"/>
      <c r="H18" s="170"/>
      <c r="I18" s="205"/>
      <c r="J18" s="8">
        <f t="shared" si="1"/>
        <v>0</v>
      </c>
    </row>
    <row r="19" spans="1:10" ht="15.75">
      <c r="A19" s="54" t="s">
        <v>34</v>
      </c>
      <c r="B19" s="10">
        <f>SUM(B13:B18)</f>
        <v>0</v>
      </c>
      <c r="C19" s="52"/>
      <c r="D19" s="52"/>
      <c r="E19" s="52"/>
      <c r="F19" s="206"/>
      <c r="G19" s="206"/>
      <c r="H19" s="206"/>
      <c r="I19" s="207"/>
      <c r="J19" s="9">
        <f>SUM(J13:J18)</f>
        <v>0</v>
      </c>
    </row>
    <row r="20" spans="1:10" ht="15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.75">
      <c r="A21" s="55" t="s">
        <v>42</v>
      </c>
      <c r="B21" s="56"/>
      <c r="C21" s="56"/>
      <c r="D21" s="56"/>
      <c r="E21" s="56"/>
      <c r="F21" s="56"/>
      <c r="G21" s="52"/>
      <c r="H21" s="52"/>
      <c r="I21" s="52"/>
      <c r="J21" s="52"/>
    </row>
    <row r="22" spans="1:10" ht="15">
      <c r="A22" s="11" t="s">
        <v>43</v>
      </c>
      <c r="B22" s="12" t="s">
        <v>81</v>
      </c>
      <c r="C22" s="199" t="s">
        <v>82</v>
      </c>
      <c r="D22" s="13" t="s">
        <v>83</v>
      </c>
      <c r="E22" s="14"/>
      <c r="F22" s="12" t="s">
        <v>84</v>
      </c>
      <c r="G22" s="52"/>
      <c r="H22" s="52"/>
      <c r="I22" s="52"/>
      <c r="J22" s="52"/>
    </row>
    <row r="23" spans="1:10" ht="38.25">
      <c r="A23" s="15" t="s">
        <v>85</v>
      </c>
      <c r="B23" s="16" t="s">
        <v>86</v>
      </c>
      <c r="C23" s="199"/>
      <c r="D23" s="17" t="s">
        <v>87</v>
      </c>
      <c r="E23" s="18"/>
      <c r="F23" s="16" t="s">
        <v>88</v>
      </c>
      <c r="G23" s="52"/>
      <c r="H23" s="52" t="s">
        <v>89</v>
      </c>
      <c r="I23" s="52"/>
      <c r="J23" s="52"/>
    </row>
    <row r="24" spans="1:10" ht="25.5">
      <c r="A24" s="15" t="s">
        <v>115</v>
      </c>
      <c r="B24" s="19" t="s">
        <v>90</v>
      </c>
      <c r="C24" s="20" t="s">
        <v>91</v>
      </c>
      <c r="D24" s="21" t="s">
        <v>92</v>
      </c>
      <c r="E24" s="18"/>
      <c r="F24" s="19" t="s">
        <v>93</v>
      </c>
      <c r="G24" s="52"/>
      <c r="H24" s="52"/>
      <c r="I24" s="52"/>
      <c r="J24" s="52"/>
    </row>
    <row r="25" spans="1:10" ht="15">
      <c r="A25" s="197" t="s">
        <v>117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49.5" customHeight="1">
      <c r="A26" s="198"/>
      <c r="B26" s="177" t="s">
        <v>118</v>
      </c>
      <c r="C26" s="178"/>
      <c r="D26" s="178"/>
      <c r="E26" s="178"/>
      <c r="F26" s="178"/>
      <c r="G26" s="52"/>
      <c r="H26" s="52"/>
      <c r="I26" s="52"/>
      <c r="J26" s="52"/>
    </row>
    <row r="27" ht="15">
      <c r="A27" s="142"/>
    </row>
  </sheetData>
  <sheetProtection password="8DF9" sheet="1" formatColumns="0" formatRows="0" insertRows="0" deleteRows="0"/>
  <protectedRanges>
    <protectedRange sqref="A13:B18" name="Intervallo3"/>
    <protectedRange sqref="A5:J7" name="Intervallo1"/>
    <protectedRange sqref="D13:I18" name="Intervallo4"/>
  </protectedRanges>
  <mergeCells count="29">
    <mergeCell ref="C22:C23"/>
    <mergeCell ref="A1:J1"/>
    <mergeCell ref="J10:J12"/>
    <mergeCell ref="H13:I13"/>
    <mergeCell ref="H14:I14"/>
    <mergeCell ref="H18:I18"/>
    <mergeCell ref="F19:G19"/>
    <mergeCell ref="H19:I19"/>
    <mergeCell ref="H9:I9"/>
    <mergeCell ref="A7:D7"/>
    <mergeCell ref="B26:F26"/>
    <mergeCell ref="I2:J2"/>
    <mergeCell ref="A2:H2"/>
    <mergeCell ref="A5:D5"/>
    <mergeCell ref="A6:J6"/>
    <mergeCell ref="H10:I12"/>
    <mergeCell ref="E8:F8"/>
    <mergeCell ref="G8:H8"/>
    <mergeCell ref="I8:J8"/>
    <mergeCell ref="A25:A26"/>
    <mergeCell ref="A10:A12"/>
    <mergeCell ref="B10:B12"/>
    <mergeCell ref="H17:I17"/>
    <mergeCell ref="H16:I16"/>
    <mergeCell ref="F10:F12"/>
    <mergeCell ref="C10:C12"/>
    <mergeCell ref="G10:G12"/>
    <mergeCell ref="E10:E12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ignoredErrors>
    <ignoredError sqref="C17:C18 J17:J19 J13:J14 C13:C14 C15: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zoomScalePageLayoutView="0" workbookViewId="0" topLeftCell="A15">
      <selection activeCell="H21" sqref="H10:H21"/>
    </sheetView>
  </sheetViews>
  <sheetFormatPr defaultColWidth="11.421875" defaultRowHeight="15"/>
  <cols>
    <col min="1" max="1" width="18.00390625" style="58" customWidth="1"/>
    <col min="2" max="2" width="7.7109375" style="58" bestFit="1" customWidth="1"/>
    <col min="3" max="3" width="19.8515625" style="58" customWidth="1"/>
    <col min="4" max="4" width="28.8515625" style="58" customWidth="1"/>
    <col min="5" max="5" width="5.28125" style="58" bestFit="1" customWidth="1"/>
    <col min="6" max="6" width="7.8515625" style="58" customWidth="1"/>
    <col min="7" max="7" width="2.00390625" style="58" bestFit="1" customWidth="1"/>
    <col min="8" max="8" width="15.7109375" style="58" customWidth="1"/>
    <col min="9" max="9" width="9.00390625" style="58" customWidth="1"/>
    <col min="10" max="10" width="22.7109375" style="58" customWidth="1"/>
    <col min="11" max="11" width="24.8515625" style="58" customWidth="1"/>
    <col min="12" max="16384" width="11.421875" style="58" customWidth="1"/>
  </cols>
  <sheetData>
    <row r="1" spans="1:11" s="57" customFormat="1" ht="12.75">
      <c r="A1" s="143" t="s">
        <v>123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s="7" customFormat="1" ht="12.75" customHeight="1">
      <c r="A2" s="248" t="s">
        <v>122</v>
      </c>
      <c r="B2" s="249"/>
      <c r="C2" s="249"/>
      <c r="D2" s="249"/>
      <c r="E2" s="249"/>
      <c r="F2" s="249"/>
      <c r="G2" s="249"/>
      <c r="H2" s="249"/>
      <c r="I2" s="224"/>
      <c r="J2" s="224"/>
      <c r="K2" s="167"/>
    </row>
    <row r="3" spans="1:11" s="7" customFormat="1" ht="12.75" customHeight="1">
      <c r="A3" s="146"/>
      <c r="B3" s="146"/>
      <c r="C3" s="146"/>
      <c r="D3" s="146"/>
      <c r="E3" s="146"/>
      <c r="F3" s="146"/>
      <c r="G3" s="146"/>
      <c r="H3" s="146"/>
      <c r="I3" s="147"/>
      <c r="J3" s="147"/>
      <c r="K3" s="26"/>
    </row>
    <row r="4" spans="1:10" s="7" customFormat="1" ht="12.75" customHeight="1">
      <c r="A4" s="225" t="s">
        <v>111</v>
      </c>
      <c r="B4" s="226"/>
      <c r="C4" s="226"/>
      <c r="D4" s="226"/>
      <c r="E4" s="44"/>
      <c r="F4" s="45"/>
      <c r="G4" s="45"/>
      <c r="H4" s="45"/>
      <c r="I4" s="45"/>
      <c r="J4" s="46"/>
    </row>
    <row r="5" spans="1:10" s="7" customFormat="1" ht="12.75" customHeight="1">
      <c r="A5" s="227" t="s">
        <v>70</v>
      </c>
      <c r="B5" s="228"/>
      <c r="C5" s="228"/>
      <c r="D5" s="228"/>
      <c r="E5" s="228"/>
      <c r="F5" s="228"/>
      <c r="G5" s="228"/>
      <c r="H5" s="228"/>
      <c r="I5" s="228"/>
      <c r="J5" s="229"/>
    </row>
    <row r="6" spans="1:10" s="7" customFormat="1" ht="12.75" customHeight="1">
      <c r="A6" s="236" t="s">
        <v>125</v>
      </c>
      <c r="B6" s="237"/>
      <c r="C6" s="237"/>
      <c r="D6" s="237"/>
      <c r="E6" s="47"/>
      <c r="F6" s="48"/>
      <c r="G6" s="48"/>
      <c r="H6" s="48"/>
      <c r="I6" s="48"/>
      <c r="J6" s="49"/>
    </row>
    <row r="7" ht="12" thickBot="1"/>
    <row r="8" spans="1:11" s="59" customFormat="1" ht="11.25">
      <c r="A8" s="63" t="s">
        <v>2</v>
      </c>
      <c r="B8" s="64" t="s">
        <v>3</v>
      </c>
      <c r="C8" s="64" t="s">
        <v>4</v>
      </c>
      <c r="D8" s="64" t="s">
        <v>5</v>
      </c>
      <c r="E8" s="64" t="s">
        <v>6</v>
      </c>
      <c r="F8" s="64" t="s">
        <v>7</v>
      </c>
      <c r="G8" s="64"/>
      <c r="H8" s="64" t="s">
        <v>8</v>
      </c>
      <c r="I8" s="64" t="s">
        <v>9</v>
      </c>
      <c r="J8" s="71" t="s">
        <v>10</v>
      </c>
      <c r="K8" s="71" t="s">
        <v>113</v>
      </c>
    </row>
    <row r="9" spans="1:11" s="60" customFormat="1" ht="130.5" customHeight="1" thickBot="1">
      <c r="A9" s="65" t="s">
        <v>11</v>
      </c>
      <c r="B9" s="66" t="s">
        <v>12</v>
      </c>
      <c r="C9" s="66" t="s">
        <v>13</v>
      </c>
      <c r="D9" s="66" t="s">
        <v>14</v>
      </c>
      <c r="E9" s="66" t="s">
        <v>15</v>
      </c>
      <c r="F9" s="66" t="s">
        <v>16</v>
      </c>
      <c r="G9" s="66"/>
      <c r="H9" s="66" t="s">
        <v>17</v>
      </c>
      <c r="I9" s="66" t="s">
        <v>18</v>
      </c>
      <c r="J9" s="66" t="s">
        <v>114</v>
      </c>
      <c r="K9" s="66" t="s">
        <v>119</v>
      </c>
    </row>
    <row r="10" spans="1:11" ht="22.5" customHeight="1" thickBot="1">
      <c r="A10" s="238" t="s">
        <v>19</v>
      </c>
      <c r="B10" s="241">
        <v>35</v>
      </c>
      <c r="C10" s="67" t="s">
        <v>20</v>
      </c>
      <c r="D10" s="67" t="s">
        <v>21</v>
      </c>
      <c r="E10" s="101">
        <v>50</v>
      </c>
      <c r="F10" s="158"/>
      <c r="G10" s="159"/>
      <c r="H10" s="158"/>
      <c r="I10" s="160">
        <f>+($B$10*E10)/100*H10</f>
        <v>0</v>
      </c>
      <c r="J10" s="81"/>
      <c r="K10" s="148"/>
    </row>
    <row r="11" spans="1:11" ht="23.25" thickBot="1">
      <c r="A11" s="239"/>
      <c r="B11" s="242"/>
      <c r="C11" s="68" t="s">
        <v>22</v>
      </c>
      <c r="D11" s="69" t="s">
        <v>112</v>
      </c>
      <c r="E11" s="102">
        <v>20</v>
      </c>
      <c r="F11" s="161"/>
      <c r="G11" s="162"/>
      <c r="H11" s="158"/>
      <c r="I11" s="163">
        <f>+($B$10*E11)/100*H11</f>
        <v>0</v>
      </c>
      <c r="J11" s="82"/>
      <c r="K11" s="149"/>
    </row>
    <row r="12" spans="1:11" ht="23.25" thickBot="1">
      <c r="A12" s="240"/>
      <c r="B12" s="243"/>
      <c r="C12" s="70" t="s">
        <v>0</v>
      </c>
      <c r="D12" s="70" t="s">
        <v>23</v>
      </c>
      <c r="E12" s="103">
        <v>30</v>
      </c>
      <c r="F12" s="164"/>
      <c r="G12" s="165"/>
      <c r="H12" s="158"/>
      <c r="I12" s="166">
        <f>+($B$10*E12)/100*H12</f>
        <v>0</v>
      </c>
      <c r="J12" s="83"/>
      <c r="K12" s="150"/>
    </row>
    <row r="13" spans="1:11" ht="23.25" thickBot="1">
      <c r="A13" s="230" t="s">
        <v>134</v>
      </c>
      <c r="B13" s="233">
        <v>20</v>
      </c>
      <c r="C13" s="105" t="s">
        <v>127</v>
      </c>
      <c r="D13" s="105" t="s">
        <v>124</v>
      </c>
      <c r="E13" s="101">
        <v>30</v>
      </c>
      <c r="F13" s="158"/>
      <c r="G13" s="159"/>
      <c r="H13" s="158"/>
      <c r="I13" s="160">
        <f>+($B$13*E13)/100*H13</f>
        <v>0</v>
      </c>
      <c r="J13" s="81"/>
      <c r="K13" s="148"/>
    </row>
    <row r="14" spans="1:11" ht="90.75" thickBot="1">
      <c r="A14" s="231"/>
      <c r="B14" s="234"/>
      <c r="C14" s="69" t="s">
        <v>135</v>
      </c>
      <c r="D14" s="69" t="s">
        <v>136</v>
      </c>
      <c r="E14" s="102">
        <v>20</v>
      </c>
      <c r="F14" s="161"/>
      <c r="G14" s="162"/>
      <c r="H14" s="158"/>
      <c r="I14" s="163">
        <f>+($B$13*E14)/100*H14</f>
        <v>0</v>
      </c>
      <c r="J14" s="82"/>
      <c r="K14" s="149"/>
    </row>
    <row r="15" spans="1:11" ht="52.5" customHeight="1" thickBot="1">
      <c r="A15" s="232"/>
      <c r="B15" s="235"/>
      <c r="C15" s="131" t="s">
        <v>24</v>
      </c>
      <c r="D15" s="131" t="s">
        <v>25</v>
      </c>
      <c r="E15" s="103">
        <v>50</v>
      </c>
      <c r="F15" s="164"/>
      <c r="G15" s="165"/>
      <c r="H15" s="158"/>
      <c r="I15" s="166">
        <f>+($B$13*E15)/100*H15</f>
        <v>0</v>
      </c>
      <c r="J15" s="83"/>
      <c r="K15" s="150"/>
    </row>
    <row r="16" spans="1:11" ht="23.25" thickBot="1">
      <c r="A16" s="230" t="s">
        <v>26</v>
      </c>
      <c r="B16" s="233">
        <v>15</v>
      </c>
      <c r="C16" s="105" t="s">
        <v>94</v>
      </c>
      <c r="D16" s="105" t="s">
        <v>95</v>
      </c>
      <c r="E16" s="101">
        <v>40</v>
      </c>
      <c r="F16" s="158"/>
      <c r="G16" s="159"/>
      <c r="H16" s="158"/>
      <c r="I16" s="160">
        <f>+($B$16*E16)/100*H16</f>
        <v>0</v>
      </c>
      <c r="J16" s="152"/>
      <c r="K16" s="148"/>
    </row>
    <row r="17" spans="1:11" ht="57" thickBot="1">
      <c r="A17" s="246"/>
      <c r="B17" s="247"/>
      <c r="C17" s="132" t="s">
        <v>110</v>
      </c>
      <c r="D17" s="132" t="s">
        <v>128</v>
      </c>
      <c r="E17" s="104">
        <v>40</v>
      </c>
      <c r="F17" s="161"/>
      <c r="G17" s="162"/>
      <c r="H17" s="158"/>
      <c r="I17" s="163">
        <f>+($B$16*E17)/100*H17</f>
        <v>0</v>
      </c>
      <c r="J17" s="153"/>
      <c r="K17" s="149"/>
    </row>
    <row r="18" spans="1:11" ht="68.25" thickBot="1">
      <c r="A18" s="232"/>
      <c r="B18" s="235"/>
      <c r="C18" s="133" t="s">
        <v>137</v>
      </c>
      <c r="D18" s="133" t="s">
        <v>138</v>
      </c>
      <c r="E18" s="134">
        <v>20</v>
      </c>
      <c r="F18" s="164"/>
      <c r="G18" s="165"/>
      <c r="H18" s="158"/>
      <c r="I18" s="166">
        <f>+($B$16*E18)/100*H18</f>
        <v>0</v>
      </c>
      <c r="J18" s="154"/>
      <c r="K18" s="151"/>
    </row>
    <row r="19" spans="1:11" ht="45.75" thickBot="1">
      <c r="A19" s="238" t="s">
        <v>27</v>
      </c>
      <c r="B19" s="241">
        <v>30</v>
      </c>
      <c r="C19" s="67" t="s">
        <v>28</v>
      </c>
      <c r="D19" s="67" t="s">
        <v>29</v>
      </c>
      <c r="E19" s="101">
        <v>50</v>
      </c>
      <c r="F19" s="158"/>
      <c r="G19" s="159"/>
      <c r="H19" s="158"/>
      <c r="I19" s="160">
        <f>+($B$19*E19)/100*H19</f>
        <v>0</v>
      </c>
      <c r="J19" s="81"/>
      <c r="K19" s="148"/>
    </row>
    <row r="20" spans="1:11" ht="42" customHeight="1" thickBot="1">
      <c r="A20" s="239"/>
      <c r="B20" s="242"/>
      <c r="C20" s="68" t="s">
        <v>30</v>
      </c>
      <c r="D20" s="68" t="s">
        <v>31</v>
      </c>
      <c r="E20" s="102">
        <v>30</v>
      </c>
      <c r="F20" s="161"/>
      <c r="G20" s="162"/>
      <c r="H20" s="158"/>
      <c r="I20" s="163">
        <f>+($B$19*E20)/100*H20</f>
        <v>0</v>
      </c>
      <c r="J20" s="82"/>
      <c r="K20" s="149"/>
    </row>
    <row r="21" spans="1:11" ht="23.25" thickBot="1">
      <c r="A21" s="240"/>
      <c r="B21" s="243"/>
      <c r="C21" s="70" t="s">
        <v>32</v>
      </c>
      <c r="D21" s="70" t="s">
        <v>33</v>
      </c>
      <c r="E21" s="103">
        <v>20</v>
      </c>
      <c r="F21" s="164"/>
      <c r="G21" s="165"/>
      <c r="H21" s="158"/>
      <c r="I21" s="166">
        <f>+($B$19*E21)/100*H21</f>
        <v>0</v>
      </c>
      <c r="J21" s="83"/>
      <c r="K21" s="150"/>
    </row>
    <row r="22" spans="1:11" ht="24.75" thickBot="1">
      <c r="A22" s="91" t="s">
        <v>34</v>
      </c>
      <c r="B22" s="92">
        <f>+SUM(B10:B21)</f>
        <v>100</v>
      </c>
      <c r="C22" s="106"/>
      <c r="D22" s="107"/>
      <c r="E22" s="107">
        <f>SUM(E10:E21)/4</f>
        <v>100</v>
      </c>
      <c r="F22" s="107"/>
      <c r="G22" s="108"/>
      <c r="H22" s="93" t="s">
        <v>35</v>
      </c>
      <c r="I22" s="135">
        <f>SUM(I10:I21)</f>
        <v>0</v>
      </c>
      <c r="J22" s="94"/>
      <c r="K22" s="157"/>
    </row>
    <row r="23" spans="1:11" ht="11.25">
      <c r="A23" s="217"/>
      <c r="B23" s="217"/>
      <c r="C23" s="217"/>
      <c r="D23" s="217"/>
      <c r="E23" s="217"/>
      <c r="F23" s="217"/>
      <c r="G23" s="218"/>
      <c r="H23" s="72" t="s">
        <v>36</v>
      </c>
      <c r="I23" s="219">
        <f>I22/400</f>
        <v>0</v>
      </c>
      <c r="J23" s="84"/>
      <c r="K23" s="156"/>
    </row>
    <row r="24" spans="1:11" ht="12.75">
      <c r="A24" s="217"/>
      <c r="B24" s="217"/>
      <c r="C24" s="217"/>
      <c r="D24" s="217"/>
      <c r="E24" s="217"/>
      <c r="F24" s="217"/>
      <c r="G24" s="218"/>
      <c r="H24" s="73" t="s">
        <v>37</v>
      </c>
      <c r="I24" s="220"/>
      <c r="J24" s="85"/>
      <c r="K24" s="90"/>
    </row>
    <row r="25" spans="1:11" ht="12.75">
      <c r="A25" s="78" t="s">
        <v>42</v>
      </c>
      <c r="B25" s="26"/>
      <c r="C25" s="26"/>
      <c r="D25" s="26"/>
      <c r="E25" s="7"/>
      <c r="F25" s="7"/>
      <c r="G25" s="61"/>
      <c r="H25" s="22"/>
      <c r="I25" s="22"/>
      <c r="J25" s="62"/>
      <c r="K25" s="50"/>
    </row>
    <row r="26" spans="1:11" ht="22.5">
      <c r="A26" s="23" t="s">
        <v>43</v>
      </c>
      <c r="B26" s="244" t="s">
        <v>44</v>
      </c>
      <c r="C26" s="245"/>
      <c r="D26" s="26"/>
      <c r="E26" s="7"/>
      <c r="F26" s="7"/>
      <c r="G26" s="61"/>
      <c r="H26" s="74" t="s">
        <v>38</v>
      </c>
      <c r="I26" s="136">
        <f>IF(I23&lt;0.25,0,IF(AND(I23&gt;=0.25,I23&lt;0.5),C40,IF(AND(I23&gt;=0.5,I23&lt;0.6),C39,IF(AND(I23&gt;=0.6,I23&lt;0.7),C38,IF(AND(I23&gt;=0.7,I23&lt;0.85),C37,C36)))))</f>
        <v>0</v>
      </c>
      <c r="J26" s="86"/>
      <c r="K26" s="50"/>
    </row>
    <row r="27" spans="1:11" ht="11.25" customHeight="1">
      <c r="A27" s="27" t="s">
        <v>45</v>
      </c>
      <c r="B27" s="24" t="s">
        <v>46</v>
      </c>
      <c r="C27" s="25" t="s">
        <v>47</v>
      </c>
      <c r="D27" s="26"/>
      <c r="E27" s="7"/>
      <c r="F27" s="7"/>
      <c r="G27" s="213"/>
      <c r="H27" s="75" t="s">
        <v>39</v>
      </c>
      <c r="I27" s="214">
        <f>I26*K2</f>
        <v>0</v>
      </c>
      <c r="J27" s="87"/>
      <c r="K27" s="155"/>
    </row>
    <row r="28" spans="1:11" ht="11.25" customHeight="1">
      <c r="A28" s="28">
        <v>1</v>
      </c>
      <c r="B28" s="29" t="s">
        <v>48</v>
      </c>
      <c r="C28" s="29" t="s">
        <v>49</v>
      </c>
      <c r="D28" s="26"/>
      <c r="E28" s="7"/>
      <c r="F28" s="7"/>
      <c r="G28" s="213"/>
      <c r="H28" s="76" t="s">
        <v>40</v>
      </c>
      <c r="I28" s="215"/>
      <c r="J28" s="88"/>
      <c r="K28" s="156"/>
    </row>
    <row r="29" spans="1:11" ht="11.25" customHeight="1">
      <c r="A29" s="29">
        <v>2</v>
      </c>
      <c r="B29" s="29" t="s">
        <v>50</v>
      </c>
      <c r="C29" s="29" t="s">
        <v>51</v>
      </c>
      <c r="D29" s="26"/>
      <c r="E29" s="7"/>
      <c r="F29" s="7"/>
      <c r="G29" s="213"/>
      <c r="H29" s="77" t="s">
        <v>41</v>
      </c>
      <c r="I29" s="216"/>
      <c r="J29" s="89"/>
      <c r="K29" s="90"/>
    </row>
    <row r="30" spans="1:10" ht="12.75">
      <c r="A30" s="29">
        <v>3</v>
      </c>
      <c r="B30" s="29" t="s">
        <v>52</v>
      </c>
      <c r="C30" s="29" t="s">
        <v>53</v>
      </c>
      <c r="D30" s="26"/>
      <c r="E30" s="7"/>
      <c r="F30" s="7"/>
      <c r="G30" s="7"/>
      <c r="H30" s="7"/>
      <c r="I30" s="7"/>
      <c r="J30" s="7"/>
    </row>
    <row r="31" spans="1:10" ht="12.75">
      <c r="A31" s="29">
        <v>4</v>
      </c>
      <c r="B31" s="29" t="s">
        <v>54</v>
      </c>
      <c r="C31" s="29" t="s">
        <v>55</v>
      </c>
      <c r="D31" s="26"/>
      <c r="E31" s="7"/>
      <c r="F31" s="7"/>
      <c r="G31" s="7"/>
      <c r="H31" s="7"/>
      <c r="I31" s="7"/>
      <c r="J31" s="7"/>
    </row>
    <row r="32" spans="1:10" ht="15.75">
      <c r="A32" s="30"/>
      <c r="B32" s="26"/>
      <c r="C32" s="26"/>
      <c r="D32" s="26"/>
      <c r="E32" s="7"/>
      <c r="F32" s="7"/>
      <c r="G32" s="7"/>
      <c r="H32" s="7"/>
      <c r="I32" s="7"/>
      <c r="J32" s="7"/>
    </row>
    <row r="33" spans="1:10" ht="12.75">
      <c r="A33" s="221" t="s">
        <v>56</v>
      </c>
      <c r="B33" s="221"/>
      <c r="C33" s="221"/>
      <c r="D33" s="221"/>
      <c r="E33" s="7"/>
      <c r="F33" s="7"/>
      <c r="G33" s="7"/>
      <c r="H33" s="7"/>
      <c r="I33" s="7"/>
      <c r="J33" s="7"/>
    </row>
    <row r="34" spans="1:10" ht="12.75">
      <c r="A34" s="222" t="s">
        <v>57</v>
      </c>
      <c r="B34" s="223" t="s">
        <v>58</v>
      </c>
      <c r="C34" s="31" t="s">
        <v>59</v>
      </c>
      <c r="D34" s="32"/>
      <c r="E34" s="7"/>
      <c r="F34" s="7"/>
      <c r="G34" s="7"/>
      <c r="H34" s="7"/>
      <c r="I34" s="7"/>
      <c r="J34" s="7"/>
    </row>
    <row r="35" spans="1:10" ht="22.5">
      <c r="A35" s="222"/>
      <c r="B35" s="223"/>
      <c r="C35" s="33" t="s">
        <v>60</v>
      </c>
      <c r="D35" s="32"/>
      <c r="E35" s="7"/>
      <c r="F35" s="7"/>
      <c r="G35" s="7"/>
      <c r="H35" s="7"/>
      <c r="I35" s="7"/>
      <c r="J35" s="7"/>
    </row>
    <row r="36" spans="1:10" ht="22.5">
      <c r="A36" s="34" t="s">
        <v>61</v>
      </c>
      <c r="B36" s="29" t="s">
        <v>62</v>
      </c>
      <c r="C36" s="35">
        <v>1</v>
      </c>
      <c r="D36" s="32"/>
      <c r="E36" s="7"/>
      <c r="F36" s="7"/>
      <c r="G36" s="7"/>
      <c r="H36" s="7"/>
      <c r="I36" s="7"/>
      <c r="J36" s="7"/>
    </row>
    <row r="37" spans="1:10" ht="22.5">
      <c r="A37" s="34" t="s">
        <v>63</v>
      </c>
      <c r="B37" s="29" t="s">
        <v>64</v>
      </c>
      <c r="C37" s="35">
        <v>0.9</v>
      </c>
      <c r="D37" s="32"/>
      <c r="E37" s="7"/>
      <c r="F37" s="7"/>
      <c r="G37" s="7"/>
      <c r="H37" s="7"/>
      <c r="I37" s="7"/>
      <c r="J37" s="7"/>
    </row>
    <row r="38" spans="1:10" ht="22.5">
      <c r="A38" s="34" t="s">
        <v>65</v>
      </c>
      <c r="B38" s="29" t="s">
        <v>66</v>
      </c>
      <c r="C38" s="35">
        <v>0.8</v>
      </c>
      <c r="D38" s="32"/>
      <c r="E38" s="7"/>
      <c r="F38" s="7"/>
      <c r="G38" s="7"/>
      <c r="H38" s="7"/>
      <c r="I38" s="7"/>
      <c r="J38" s="7"/>
    </row>
    <row r="39" spans="1:10" ht="22.5">
      <c r="A39" s="34" t="s">
        <v>67</v>
      </c>
      <c r="B39" s="29" t="s">
        <v>68</v>
      </c>
      <c r="C39" s="35">
        <v>0.7</v>
      </c>
      <c r="D39" s="32"/>
      <c r="E39" s="7"/>
      <c r="F39" s="7"/>
      <c r="G39" s="7"/>
      <c r="H39" s="7"/>
      <c r="I39" s="7"/>
      <c r="J39" s="7"/>
    </row>
    <row r="40" spans="1:9" ht="22.5">
      <c r="A40" s="97" t="s">
        <v>69</v>
      </c>
      <c r="B40" s="29" t="s">
        <v>121</v>
      </c>
      <c r="C40" s="98">
        <v>0.5</v>
      </c>
      <c r="D40" s="99"/>
      <c r="E40" s="100"/>
      <c r="F40" s="100"/>
      <c r="G40" s="100"/>
      <c r="H40" s="100"/>
      <c r="I40" s="100"/>
    </row>
    <row r="41" spans="1:11" ht="50.25" customHeight="1">
      <c r="A41" s="211" t="s">
        <v>129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</row>
    <row r="42" spans="7:10" ht="12.75">
      <c r="G42" s="7"/>
      <c r="H42" s="7"/>
      <c r="I42" s="7"/>
      <c r="J42" s="7"/>
    </row>
  </sheetData>
  <sheetProtection password="8DF9" sheet="1" formatColumns="0" formatRows="0"/>
  <protectedRanges>
    <protectedRange sqref="A4:J6" name="Intervallo1_1"/>
    <protectedRange sqref="J10:J21" name="Intervallo3_1"/>
    <protectedRange sqref="H10:H21" name="Intervallo2_1"/>
    <protectedRange sqref="F10:F21" name="Intervallo1"/>
  </protectedRanges>
  <mergeCells count="23">
    <mergeCell ref="A19:A21"/>
    <mergeCell ref="B19:B21"/>
    <mergeCell ref="B26:C26"/>
    <mergeCell ref="A16:A18"/>
    <mergeCell ref="B16:B18"/>
    <mergeCell ref="A2:H2"/>
    <mergeCell ref="I2:J2"/>
    <mergeCell ref="A4:D4"/>
    <mergeCell ref="A5:J5"/>
    <mergeCell ref="A13:A15"/>
    <mergeCell ref="B13:B15"/>
    <mergeCell ref="A6:D6"/>
    <mergeCell ref="A10:A12"/>
    <mergeCell ref="B10:B12"/>
    <mergeCell ref="A41:K41"/>
    <mergeCell ref="G27:G29"/>
    <mergeCell ref="I27:I29"/>
    <mergeCell ref="A23:F24"/>
    <mergeCell ref="G23:G24"/>
    <mergeCell ref="I23:I24"/>
    <mergeCell ref="A33:D33"/>
    <mergeCell ref="A34:A35"/>
    <mergeCell ref="B34:B35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portrait" paperSize="9" scale="60" r:id="rId1"/>
  <ignoredErrors>
    <ignoredError sqref="I24:I25 I28:I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9" sqref="B9:K11"/>
    </sheetView>
  </sheetViews>
  <sheetFormatPr defaultColWidth="11.421875" defaultRowHeight="15"/>
  <cols>
    <col min="1" max="1" width="4.421875" style="7" customWidth="1"/>
    <col min="2" max="16384" width="11.421875" style="7" customWidth="1"/>
  </cols>
  <sheetData>
    <row r="1" spans="1:12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26" customFormat="1" ht="12.75">
      <c r="A2" s="96" t="s">
        <v>130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1" ht="12.75">
      <c r="B4" s="109" t="s">
        <v>1</v>
      </c>
      <c r="C4" s="110"/>
      <c r="D4" s="110"/>
      <c r="E4" s="110"/>
      <c r="F4" s="44"/>
      <c r="G4" s="45"/>
      <c r="H4" s="45"/>
      <c r="I4" s="45"/>
      <c r="J4" s="45"/>
      <c r="K4" s="46"/>
    </row>
    <row r="5" spans="2:11" ht="12.75">
      <c r="B5" s="111" t="s">
        <v>108</v>
      </c>
      <c r="C5" s="112"/>
      <c r="D5" s="112"/>
      <c r="E5" s="112"/>
      <c r="F5" s="113"/>
      <c r="G5" s="114" t="s">
        <v>89</v>
      </c>
      <c r="H5" s="114"/>
      <c r="I5" s="114"/>
      <c r="J5" s="114"/>
      <c r="K5" s="115"/>
    </row>
    <row r="6" spans="2:11" ht="12.75">
      <c r="B6" s="116" t="s">
        <v>140</v>
      </c>
      <c r="C6" s="117"/>
      <c r="D6" s="117"/>
      <c r="E6" s="117"/>
      <c r="F6" s="47"/>
      <c r="G6" s="48"/>
      <c r="H6" s="48"/>
      <c r="I6" s="48"/>
      <c r="J6" s="48"/>
      <c r="K6" s="49"/>
    </row>
    <row r="8" ht="12.75">
      <c r="K8" s="118"/>
    </row>
    <row r="9" spans="2:11" ht="12.75">
      <c r="B9" s="119" t="s">
        <v>109</v>
      </c>
      <c r="C9" s="120"/>
      <c r="D9" s="120"/>
      <c r="E9" s="120"/>
      <c r="F9" s="121"/>
      <c r="G9" s="121">
        <f>'[1]D obiettivi operativi'!J17</f>
        <v>0</v>
      </c>
      <c r="H9" s="120"/>
      <c r="I9" s="120"/>
      <c r="J9" s="120"/>
      <c r="K9" s="122"/>
    </row>
    <row r="10" spans="2:11" ht="13.5" thickBot="1">
      <c r="B10" s="123" t="s">
        <v>132</v>
      </c>
      <c r="C10" s="124"/>
      <c r="D10" s="124"/>
      <c r="E10" s="124"/>
      <c r="F10" s="125"/>
      <c r="G10" s="125">
        <f>'[1]D obiettivi comportamento'!J26</f>
        <v>0</v>
      </c>
      <c r="H10" s="124"/>
      <c r="I10" s="124"/>
      <c r="J10" s="124"/>
      <c r="K10" s="126"/>
    </row>
    <row r="11" spans="2:11" ht="25.5" customHeight="1" thickTop="1">
      <c r="B11" s="127" t="s">
        <v>133</v>
      </c>
      <c r="C11" s="128"/>
      <c r="D11" s="128"/>
      <c r="E11" s="128"/>
      <c r="F11" s="128"/>
      <c r="G11" s="129">
        <f>+G9+G10</f>
        <v>0</v>
      </c>
      <c r="H11" s="128"/>
      <c r="I11" s="128"/>
      <c r="J11" s="128"/>
      <c r="K11" s="130"/>
    </row>
    <row r="12" spans="1:12" ht="12.7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2.7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12.7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2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2.7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</sheetData>
  <sheetProtection password="8DF9" sheet="1" formatRows="0"/>
  <protectedRanges>
    <protectedRange sqref="C4:K6" name="Intervallo1_1"/>
  </protectedRange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0.7109375" style="1" customWidth="1"/>
    <col min="2" max="16384" width="11.421875" style="1" customWidth="1"/>
  </cols>
  <sheetData>
    <row r="1" ht="32.25" customHeight="1">
      <c r="A1" s="5" t="s">
        <v>131</v>
      </c>
    </row>
    <row r="2" ht="15">
      <c r="A2" s="3"/>
    </row>
    <row r="3" ht="15">
      <c r="A3" s="3"/>
    </row>
    <row r="4" ht="15">
      <c r="A4" s="3" t="s">
        <v>96</v>
      </c>
    </row>
    <row r="5" ht="15">
      <c r="A5" s="3" t="s">
        <v>97</v>
      </c>
    </row>
    <row r="6" ht="24.75" customHeight="1">
      <c r="A6" s="3" t="s">
        <v>98</v>
      </c>
    </row>
    <row r="7" ht="15">
      <c r="A7" s="2" t="s">
        <v>99</v>
      </c>
    </row>
    <row r="8" ht="15">
      <c r="A8" s="2"/>
    </row>
    <row r="9" ht="15">
      <c r="A9" s="6" t="s">
        <v>100</v>
      </c>
    </row>
    <row r="10" ht="27" customHeight="1">
      <c r="A10" s="2" t="s">
        <v>101</v>
      </c>
    </row>
    <row r="11" ht="15">
      <c r="A11" s="2" t="s">
        <v>102</v>
      </c>
    </row>
    <row r="12" ht="12.75" customHeight="1">
      <c r="A12" s="2"/>
    </row>
    <row r="13" ht="18.75" customHeight="1">
      <c r="A13" s="6" t="s">
        <v>103</v>
      </c>
    </row>
    <row r="14" ht="46.5" customHeight="1">
      <c r="A14" s="2" t="s">
        <v>104</v>
      </c>
    </row>
    <row r="15" ht="15">
      <c r="A15" s="3" t="s">
        <v>105</v>
      </c>
    </row>
    <row r="16" ht="15">
      <c r="A16" s="3" t="s">
        <v>120</v>
      </c>
    </row>
    <row r="17" ht="15">
      <c r="A17" s="3" t="s">
        <v>106</v>
      </c>
    </row>
    <row r="18" ht="15">
      <c r="A18" s="3" t="s">
        <v>107</v>
      </c>
    </row>
    <row r="19" ht="27.75" customHeight="1">
      <c r="A19" s="4" t="s">
        <v>102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lastPrinted>2021-01-20T09:44:36Z</cp:lastPrinted>
  <dcterms:created xsi:type="dcterms:W3CDTF">2015-02-09T10:02:19Z</dcterms:created>
  <dcterms:modified xsi:type="dcterms:W3CDTF">2021-11-24T10:55:59Z</dcterms:modified>
  <cp:category/>
  <cp:version/>
  <cp:contentType/>
  <cp:contentStatus/>
</cp:coreProperties>
</file>