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dio\Dropbox\rifiuti\gara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2" i="1" l="1"/>
  <c r="AD47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 l="1"/>
  <c r="AG34" i="1" s="1"/>
  <c r="AH26" i="1"/>
  <c r="AH15" i="1"/>
  <c r="AH14" i="1"/>
  <c r="AH7" i="1"/>
  <c r="AH5" i="1"/>
  <c r="AH3" i="1"/>
  <c r="AH27" i="1"/>
  <c r="AH25" i="1"/>
  <c r="AH24" i="1"/>
  <c r="AH23" i="1"/>
  <c r="AH22" i="1"/>
  <c r="AH21" i="1"/>
  <c r="AH20" i="1"/>
  <c r="AH19" i="1"/>
  <c r="AH18" i="1"/>
  <c r="AH17" i="1"/>
  <c r="AH16" i="1"/>
  <c r="AH13" i="1"/>
  <c r="AH12" i="1"/>
  <c r="AH11" i="1"/>
  <c r="AH10" i="1"/>
  <c r="AH9" i="1"/>
  <c r="AH8" i="1"/>
  <c r="AH6" i="1"/>
  <c r="AH4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AH28" i="1" l="1"/>
  <c r="P35" i="1"/>
  <c r="AG33" i="1" s="1"/>
  <c r="AG35" i="1" l="1"/>
  <c r="AG36" i="1"/>
</calcChain>
</file>

<file path=xl/sharedStrings.xml><?xml version="1.0" encoding="utf-8"?>
<sst xmlns="http://schemas.openxmlformats.org/spreadsheetml/2006/main" count="297" uniqueCount="139">
  <si>
    <t>DETERMINAZIONE OFFERTA ECONOMICA:</t>
  </si>
  <si>
    <t>- Per l’eventuale superamento della suddetta soglia, lo smaltimento dei rifiuti sarà pagato secondo i costi dell’offerta dettagliata al chilogrammo per tipo di rifiuto</t>
  </si>
  <si>
    <r>
      <t>-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costo complessivo annuo (a corpo) per lo smaltimento di qualsiasi tipo di rifiuto appartenente a qualsiasi titolo e in qualsiasi stato di aggregazione per una soglia pari a: 6927kg/anno (presunto e non garantito):</t>
    </r>
  </si>
  <si>
    <t>CER</t>
  </si>
  <si>
    <t>stato</t>
  </si>
  <si>
    <t>020501</t>
  </si>
  <si>
    <t>solido</t>
  </si>
  <si>
    <t>040209</t>
  </si>
  <si>
    <t>060101*</t>
  </si>
  <si>
    <t>liquido</t>
  </si>
  <si>
    <t>060103*</t>
  </si>
  <si>
    <t>060104*</t>
  </si>
  <si>
    <t>060105*</t>
  </si>
  <si>
    <t>060106*</t>
  </si>
  <si>
    <t>060204*</t>
  </si>
  <si>
    <t>060205*</t>
  </si>
  <si>
    <t>060313*</t>
  </si>
  <si>
    <t>060314</t>
  </si>
  <si>
    <t>060404*</t>
  </si>
  <si>
    <t>070103*</t>
  </si>
  <si>
    <t>070104*</t>
  </si>
  <si>
    <t>070108*</t>
  </si>
  <si>
    <t>070213</t>
  </si>
  <si>
    <t>070214*</t>
  </si>
  <si>
    <t>070703*</t>
  </si>
  <si>
    <t>070708*</t>
  </si>
  <si>
    <t>080111*</t>
  </si>
  <si>
    <t>080112</t>
  </si>
  <si>
    <t>080409*</t>
  </si>
  <si>
    <t>080410</t>
  </si>
  <si>
    <t>080411*</t>
  </si>
  <si>
    <t>110105*</t>
  </si>
  <si>
    <t>110111*</t>
  </si>
  <si>
    <t>120105</t>
  </si>
  <si>
    <t>130110*</t>
  </si>
  <si>
    <t>130111*</t>
  </si>
  <si>
    <t>130507*</t>
  </si>
  <si>
    <t>130703*</t>
  </si>
  <si>
    <t>140603*</t>
  </si>
  <si>
    <t>150105</t>
  </si>
  <si>
    <t>150110*</t>
  </si>
  <si>
    <t>150202*</t>
  </si>
  <si>
    <t>160115</t>
  </si>
  <si>
    <t>160211*</t>
  </si>
  <si>
    <t>160213*</t>
  </si>
  <si>
    <t>160214</t>
  </si>
  <si>
    <t>160303*</t>
  </si>
  <si>
    <t>160304</t>
  </si>
  <si>
    <t>160305*</t>
  </si>
  <si>
    <t>160306</t>
  </si>
  <si>
    <t>160506*</t>
  </si>
  <si>
    <t>160509</t>
  </si>
  <si>
    <t>160601*</t>
  </si>
  <si>
    <t>170107</t>
  </si>
  <si>
    <t>170204*</t>
  </si>
  <si>
    <t>170405</t>
  </si>
  <si>
    <t>170407</t>
  </si>
  <si>
    <t>170504</t>
  </si>
  <si>
    <t>170601*</t>
  </si>
  <si>
    <t>170603*</t>
  </si>
  <si>
    <t>170604</t>
  </si>
  <si>
    <t>170605*</t>
  </si>
  <si>
    <t>170904</t>
  </si>
  <si>
    <t>180103*</t>
  </si>
  <si>
    <t>180106*</t>
  </si>
  <si>
    <t>200102</t>
  </si>
  <si>
    <t>200307</t>
  </si>
  <si>
    <t>kg/anno</t>
  </si>
  <si>
    <t>tot</t>
  </si>
  <si>
    <t>TOTALE CER dettagliato</t>
  </si>
  <si>
    <t>offerta a dettaglio:</t>
  </si>
  <si>
    <t>stitolo</t>
  </si>
  <si>
    <t>0205</t>
  </si>
  <si>
    <t>0402</t>
  </si>
  <si>
    <t>0601</t>
  </si>
  <si>
    <t>0602</t>
  </si>
  <si>
    <t>0603</t>
  </si>
  <si>
    <t>0604</t>
  </si>
  <si>
    <t>0701</t>
  </si>
  <si>
    <t>0702</t>
  </si>
  <si>
    <t>0707</t>
  </si>
  <si>
    <t>0801</t>
  </si>
  <si>
    <t>0804</t>
  </si>
  <si>
    <t>1101</t>
  </si>
  <si>
    <t>1201</t>
  </si>
  <si>
    <t>1301</t>
  </si>
  <si>
    <t>1305</t>
  </si>
  <si>
    <t>1307</t>
  </si>
  <si>
    <t>1406</t>
  </si>
  <si>
    <t>1501</t>
  </si>
  <si>
    <t>1502</t>
  </si>
  <si>
    <t>1601</t>
  </si>
  <si>
    <t>1602</t>
  </si>
  <si>
    <t>1603</t>
  </si>
  <si>
    <t>1605</t>
  </si>
  <si>
    <t>1606</t>
  </si>
  <si>
    <t>1701</t>
  </si>
  <si>
    <t>1702</t>
  </si>
  <si>
    <t>1704</t>
  </si>
  <si>
    <t>1705</t>
  </si>
  <si>
    <t>1706</t>
  </si>
  <si>
    <t>1709</t>
  </si>
  <si>
    <t>1801</t>
  </si>
  <si>
    <t>2001</t>
  </si>
  <si>
    <t>2003</t>
  </si>
  <si>
    <t>TOTALE sottotitolo</t>
  </si>
  <si>
    <t>offerta a sottotitolo:</t>
  </si>
  <si>
    <t>offerta a titolo:</t>
  </si>
  <si>
    <t>titolo</t>
  </si>
  <si>
    <t>02</t>
  </si>
  <si>
    <t>04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</si>
  <si>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</si>
  <si>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</si>
  <si>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</si>
  <si>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</si>
  <si>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</si>
  <si>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</si>
  <si>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</si>
  <si>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</si>
  <si>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</si>
  <si>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</si>
  <si>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</si>
  <si>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</si>
  <si>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01</t>
  </si>
  <si>
    <t>03</t>
  </si>
  <si>
    <t>05</t>
  </si>
  <si>
    <t>09</t>
  </si>
  <si>
    <t>10</t>
  </si>
  <si>
    <t>19</t>
  </si>
  <si>
    <t>TOTALE titolo</t>
  </si>
  <si>
    <t>Prezzo gara</t>
  </si>
  <si>
    <t>kg_anno</t>
  </si>
  <si>
    <t>data</t>
  </si>
  <si>
    <t>Firma</t>
  </si>
  <si>
    <t>prezzo a corpo (6972 kg)</t>
  </si>
  <si>
    <t>prezzo a sottotitolo</t>
  </si>
  <si>
    <t>prezzo a titolo</t>
  </si>
  <si>
    <t>prezzo a CER</t>
  </si>
  <si>
    <t>costo (€/Kg)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</si>
</sst>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rgb="FF0061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44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/>
    <xf numFmtId="14" fontId="0" fillId="0" borderId="0" xfId="0" applyNumberFormat="1"/>
    <xf numFmtId="0" fontId="10" fillId="0" borderId="0" xfId="0" applyFont="1" applyAlignment="1">
      <alignment horizontal="center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2" xfId="0" applyBorder="1"/>
    <xf numFmtId="0" fontId="5" fillId="2" borderId="3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wrapText="1"/>
    </xf>
    <xf numFmtId="1" fontId="5" fillId="0" borderId="3" xfId="1" applyNumberFormat="1" applyFont="1" applyFill="1" applyBorder="1" applyAlignment="1">
      <alignment horizontal="right" wrapText="1"/>
    </xf>
    <xf numFmtId="0" fontId="0" fillId="0" borderId="3" xfId="0" applyBorder="1" applyAlignment="1" applyProtection="1">
      <protection locked="0"/>
    </xf>
    <xf numFmtId="44" fontId="0" fillId="0" borderId="3" xfId="2" applyFont="1" applyBorder="1" applyAlignment="1"/>
    <xf numFmtId="0" fontId="5" fillId="2" borderId="4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wrapText="1"/>
    </xf>
    <xf numFmtId="1" fontId="5" fillId="0" borderId="4" xfId="1" applyNumberFormat="1" applyFont="1" applyFill="1" applyBorder="1" applyAlignment="1">
      <alignment horizontal="right" wrapText="1"/>
    </xf>
    <xf numFmtId="0" fontId="0" fillId="0" borderId="4" xfId="0" applyBorder="1" applyAlignment="1" applyProtection="1">
      <protection locked="0"/>
    </xf>
    <xf numFmtId="44" fontId="0" fillId="0" borderId="4" xfId="2" applyFont="1" applyBorder="1" applyAlignment="1"/>
    <xf numFmtId="0" fontId="6" fillId="0" borderId="4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4" fontId="1" fillId="0" borderId="4" xfId="2" applyFont="1" applyBorder="1" applyAlignment="1"/>
    <xf numFmtId="0" fontId="0" fillId="0" borderId="4" xfId="0" applyBorder="1" applyAlignment="1"/>
    <xf numFmtId="0" fontId="0" fillId="0" borderId="4" xfId="0" applyBorder="1" applyAlignment="1">
      <alignment horizontal="left"/>
    </xf>
    <xf numFmtId="44" fontId="0" fillId="0" borderId="4" xfId="2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4" fontId="9" fillId="3" borderId="4" xfId="2" applyFont="1" applyFill="1" applyBorder="1" applyAlignment="1">
      <alignment horizontal="center"/>
    </xf>
    <xf numFmtId="0" fontId="5" fillId="0" borderId="4" xfId="1" quotePrefix="1" applyFont="1" applyFill="1" applyBorder="1" applyAlignment="1">
      <alignment wrapText="1"/>
    </xf>
    <xf numFmtId="0" fontId="0" fillId="0" borderId="4" xfId="0" applyBorder="1" applyProtection="1">
      <protection locked="0"/>
    </xf>
    <xf numFmtId="44" fontId="0" fillId="0" borderId="4" xfId="2" applyFont="1" applyBorder="1"/>
    <xf numFmtId="44" fontId="0" fillId="0" borderId="4" xfId="2" applyFont="1" applyFill="1" applyBorder="1"/>
    <xf numFmtId="44" fontId="1" fillId="0" borderId="4" xfId="2" applyFont="1" applyBorder="1"/>
    <xf numFmtId="44" fontId="7" fillId="0" borderId="1" xfId="2" applyFont="1" applyBorder="1" applyAlignment="1" applyProtection="1">
      <alignment horizontal="center"/>
      <protection locked="0"/>
    </xf>
    <xf numFmtId="44" fontId="7" fillId="0" borderId="0" xfId="2" applyFont="1" applyBorder="1" applyAlignment="1" applyProtection="1">
      <protection locked="0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top" wrapText="1"/>
    </xf>
    <xf numFmtId="1" fontId="5" fillId="0" borderId="4" xfId="1" applyNumberFormat="1" applyFont="1" applyFill="1" applyBorder="1" applyAlignment="1">
      <alignment horizontal="right" vertical="center" wrapText="1"/>
    </xf>
    <xf numFmtId="0" fontId="0" fillId="0" borderId="4" xfId="0" applyBorder="1" applyAlignment="1" applyProtection="1">
      <alignment vertical="center"/>
      <protection locked="0"/>
    </xf>
    <xf numFmtId="44" fontId="0" fillId="0" borderId="4" xfId="2" applyFont="1" applyBorder="1" applyAlignment="1">
      <alignment vertical="center"/>
    </xf>
  </cellXfs>
  <cellStyles count="3">
    <cellStyle name="Normale" xfId="0" builtinId="0"/>
    <cellStyle name="Normale_Foglio1" xfId="1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view="pageLayout" topLeftCell="Q16" zoomScaleNormal="100" workbookViewId="0">
      <selection activeCell="W19" sqref="W19"/>
    </sheetView>
  </sheetViews>
  <sheetFormatPr defaultRowHeight="15" x14ac:dyDescent="0.25"/>
  <cols>
    <col min="7" max="7" width="11" bestFit="1" customWidth="1"/>
    <col min="16" max="16" width="12" bestFit="1" customWidth="1"/>
    <col min="25" max="25" width="12" bestFit="1" customWidth="1"/>
    <col min="29" max="29" width="10.5703125" bestFit="1" customWidth="1"/>
    <col min="34" max="34" width="12" bestFit="1" customWidth="1"/>
  </cols>
  <sheetData>
    <row r="1" spans="1:34" x14ac:dyDescent="0.25">
      <c r="A1" s="1" t="s">
        <v>0</v>
      </c>
      <c r="L1" s="7" t="s">
        <v>70</v>
      </c>
      <c r="M1" s="7"/>
      <c r="N1" s="7"/>
      <c r="O1" s="7"/>
      <c r="U1" s="7" t="s">
        <v>106</v>
      </c>
      <c r="V1" s="7"/>
      <c r="W1" s="7"/>
      <c r="X1" s="7"/>
      <c r="Y1" s="7"/>
      <c r="AD1" t="s">
        <v>107</v>
      </c>
    </row>
    <row r="2" spans="1:34" x14ac:dyDescent="0.25">
      <c r="L2" s="20" t="s">
        <v>3</v>
      </c>
      <c r="M2" s="20" t="s">
        <v>4</v>
      </c>
      <c r="N2" s="20" t="s">
        <v>67</v>
      </c>
      <c r="O2" s="21" t="s">
        <v>138</v>
      </c>
      <c r="P2" s="20" t="s">
        <v>68</v>
      </c>
      <c r="U2" s="20" t="s">
        <v>71</v>
      </c>
      <c r="V2" s="20" t="s">
        <v>4</v>
      </c>
      <c r="W2" s="20" t="s">
        <v>67</v>
      </c>
      <c r="X2" s="21" t="s">
        <v>138</v>
      </c>
      <c r="Y2" s="20" t="s">
        <v>68</v>
      </c>
      <c r="AD2" s="20" t="s">
        <v>108</v>
      </c>
      <c r="AE2" s="20" t="s">
        <v>4</v>
      </c>
      <c r="AF2" s="20" t="s">
        <v>67</v>
      </c>
      <c r="AG2" s="21" t="s">
        <v>138</v>
      </c>
      <c r="AH2" s="20" t="s">
        <v>68</v>
      </c>
    </row>
    <row r="3" spans="1:3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L3" s="22" t="s">
        <v>40</v>
      </c>
      <c r="M3" s="22" t="s">
        <v>6</v>
      </c>
      <c r="N3" s="23">
        <v>136</v>
      </c>
      <c r="O3" s="24"/>
      <c r="P3" s="25">
        <f t="shared" ref="P3:P34" si="0">N3*O3</f>
        <v>0</v>
      </c>
      <c r="U3" s="22" t="s">
        <v>72</v>
      </c>
      <c r="V3" s="22" t="s">
        <v>6</v>
      </c>
      <c r="W3" s="23">
        <v>23</v>
      </c>
      <c r="X3" s="24"/>
      <c r="Y3" s="25">
        <f t="shared" ref="Y3:Y42" si="1">W3*X3</f>
        <v>0</v>
      </c>
      <c r="AD3" s="34" t="s">
        <v>123</v>
      </c>
      <c r="AE3" s="22"/>
      <c r="AF3" s="23">
        <v>0</v>
      </c>
      <c r="AG3" s="35"/>
      <c r="AH3" s="36">
        <f>AF3*AG3</f>
        <v>0</v>
      </c>
    </row>
    <row r="4" spans="1:34" x14ac:dyDescent="0.25">
      <c r="A4" s="4"/>
      <c r="B4" s="4"/>
      <c r="C4" s="4"/>
      <c r="D4" s="4"/>
      <c r="E4" s="4"/>
      <c r="F4" s="4"/>
      <c r="G4" s="4"/>
      <c r="H4" s="4"/>
      <c r="I4" s="4"/>
      <c r="L4" s="22" t="s">
        <v>41</v>
      </c>
      <c r="M4" s="22" t="s">
        <v>6</v>
      </c>
      <c r="N4" s="23">
        <v>379</v>
      </c>
      <c r="O4" s="24"/>
      <c r="P4" s="25">
        <f t="shared" si="0"/>
        <v>0</v>
      </c>
      <c r="U4" s="22" t="s">
        <v>73</v>
      </c>
      <c r="V4" s="22" t="s">
        <v>6</v>
      </c>
      <c r="W4" s="23">
        <v>7</v>
      </c>
      <c r="X4" s="24"/>
      <c r="Y4" s="25">
        <f t="shared" si="1"/>
        <v>0</v>
      </c>
      <c r="AD4" s="22" t="s">
        <v>109</v>
      </c>
      <c r="AE4" s="22" t="s">
        <v>6</v>
      </c>
      <c r="AF4" s="23">
        <v>23</v>
      </c>
      <c r="AG4" s="35"/>
      <c r="AH4" s="36">
        <f>AF4*AG4</f>
        <v>0</v>
      </c>
    </row>
    <row r="5" spans="1:34" x14ac:dyDescent="0.25">
      <c r="A5" s="4"/>
      <c r="B5" s="4"/>
      <c r="C5" s="4"/>
      <c r="D5" s="4"/>
      <c r="E5" s="4"/>
      <c r="F5" s="4"/>
      <c r="G5" s="4"/>
      <c r="H5" s="4"/>
      <c r="I5" s="4"/>
      <c r="L5" s="22" t="s">
        <v>42</v>
      </c>
      <c r="M5" s="22" t="s">
        <v>9</v>
      </c>
      <c r="N5" s="23">
        <v>5</v>
      </c>
      <c r="O5" s="24"/>
      <c r="P5" s="25">
        <f t="shared" si="0"/>
        <v>0</v>
      </c>
      <c r="U5" s="22" t="s">
        <v>74</v>
      </c>
      <c r="V5" s="22" t="s">
        <v>9</v>
      </c>
      <c r="W5" s="23">
        <v>68</v>
      </c>
      <c r="X5" s="24"/>
      <c r="Y5" s="25">
        <f t="shared" si="1"/>
        <v>0</v>
      </c>
      <c r="AD5" s="34" t="s">
        <v>124</v>
      </c>
      <c r="AE5" s="22"/>
      <c r="AF5" s="23">
        <v>0</v>
      </c>
      <c r="AG5" s="35"/>
      <c r="AH5" s="36">
        <f>AF5*AG5</f>
        <v>0</v>
      </c>
    </row>
    <row r="6" spans="1:34" x14ac:dyDescent="0.25">
      <c r="L6" s="22" t="s">
        <v>43</v>
      </c>
      <c r="M6" s="22" t="s">
        <v>6</v>
      </c>
      <c r="N6" s="23">
        <v>51</v>
      </c>
      <c r="O6" s="24"/>
      <c r="P6" s="25">
        <f t="shared" si="0"/>
        <v>0</v>
      </c>
      <c r="U6" s="22" t="s">
        <v>75</v>
      </c>
      <c r="V6" s="22" t="s">
        <v>9</v>
      </c>
      <c r="W6" s="23">
        <v>73</v>
      </c>
      <c r="X6" s="24"/>
      <c r="Y6" s="25">
        <f t="shared" si="1"/>
        <v>0</v>
      </c>
      <c r="AD6" s="22" t="s">
        <v>110</v>
      </c>
      <c r="AE6" s="22" t="s">
        <v>6</v>
      </c>
      <c r="AF6" s="23">
        <v>7</v>
      </c>
      <c r="AG6" s="35"/>
      <c r="AH6" s="36">
        <f t="shared" ref="AH6:AH27" si="2">AF6*AG6</f>
        <v>0</v>
      </c>
    </row>
    <row r="7" spans="1:34" ht="15" customHeight="1" x14ac:dyDescent="0.25">
      <c r="C7" s="39"/>
      <c r="D7" s="39"/>
      <c r="E7" s="39"/>
      <c r="F7" s="39"/>
      <c r="G7" s="39"/>
      <c r="L7" s="22" t="s">
        <v>44</v>
      </c>
      <c r="M7" s="22" t="s">
        <v>6</v>
      </c>
      <c r="N7" s="23">
        <v>776</v>
      </c>
      <c r="O7" s="24"/>
      <c r="P7" s="25">
        <f t="shared" si="0"/>
        <v>0</v>
      </c>
      <c r="U7" s="22" t="s">
        <v>76</v>
      </c>
      <c r="V7" s="22" t="s">
        <v>9</v>
      </c>
      <c r="W7" s="23">
        <v>51</v>
      </c>
      <c r="X7" s="24"/>
      <c r="Y7" s="25">
        <f t="shared" si="1"/>
        <v>0</v>
      </c>
      <c r="AD7" s="34" t="s">
        <v>125</v>
      </c>
      <c r="AE7" s="22"/>
      <c r="AF7" s="23">
        <v>0</v>
      </c>
      <c r="AG7" s="35"/>
      <c r="AH7" s="37">
        <f t="shared" si="2"/>
        <v>0</v>
      </c>
    </row>
    <row r="8" spans="1:34" ht="15.75" customHeight="1" x14ac:dyDescent="0.5">
      <c r="B8" s="40"/>
      <c r="C8" s="39"/>
      <c r="D8" s="39"/>
      <c r="E8" s="39"/>
      <c r="F8" s="39"/>
      <c r="G8" s="39"/>
      <c r="L8" s="42" t="s">
        <v>45</v>
      </c>
      <c r="M8" s="41" t="s">
        <v>6</v>
      </c>
      <c r="N8" s="43">
        <v>678</v>
      </c>
      <c r="O8" s="44"/>
      <c r="P8" s="45">
        <f t="shared" si="0"/>
        <v>0</v>
      </c>
      <c r="U8" s="41" t="s">
        <v>77</v>
      </c>
      <c r="V8" s="41" t="s">
        <v>9</v>
      </c>
      <c r="W8" s="43">
        <v>15</v>
      </c>
      <c r="X8" s="44"/>
      <c r="Y8" s="45">
        <f t="shared" si="1"/>
        <v>0</v>
      </c>
      <c r="AD8" s="41" t="s">
        <v>111</v>
      </c>
      <c r="AE8" s="41" t="s">
        <v>9</v>
      </c>
      <c r="AF8" s="43">
        <v>207</v>
      </c>
      <c r="AG8" s="44"/>
      <c r="AH8" s="45">
        <f t="shared" si="2"/>
        <v>0</v>
      </c>
    </row>
    <row r="9" spans="1:34" x14ac:dyDescent="0.25">
      <c r="L9" s="22" t="s">
        <v>46</v>
      </c>
      <c r="M9" s="22" t="s">
        <v>9</v>
      </c>
      <c r="N9" s="23">
        <v>16</v>
      </c>
      <c r="O9" s="24"/>
      <c r="P9" s="25">
        <f t="shared" si="0"/>
        <v>0</v>
      </c>
      <c r="U9" s="22" t="s">
        <v>77</v>
      </c>
      <c r="V9" s="22" t="s">
        <v>6</v>
      </c>
      <c r="W9" s="23">
        <v>1</v>
      </c>
      <c r="X9" s="24"/>
      <c r="Y9" s="25">
        <f t="shared" si="1"/>
        <v>0</v>
      </c>
      <c r="AD9" s="22" t="s">
        <v>111</v>
      </c>
      <c r="AE9" s="22" t="s">
        <v>6</v>
      </c>
      <c r="AF9" s="23">
        <v>1</v>
      </c>
      <c r="AG9" s="35"/>
      <c r="AH9" s="36">
        <f t="shared" si="2"/>
        <v>0</v>
      </c>
    </row>
    <row r="10" spans="1:34" x14ac:dyDescent="0.25">
      <c r="A10" s="5" t="s">
        <v>1</v>
      </c>
      <c r="B10" s="6"/>
      <c r="C10" s="6"/>
      <c r="D10" s="6"/>
      <c r="E10" s="6"/>
      <c r="F10" s="6"/>
      <c r="G10" s="6"/>
      <c r="H10" s="6"/>
      <c r="I10" s="6"/>
      <c r="L10" s="22" t="s">
        <v>46</v>
      </c>
      <c r="M10" s="22" t="s">
        <v>6</v>
      </c>
      <c r="N10" s="23">
        <v>14</v>
      </c>
      <c r="O10" s="24"/>
      <c r="P10" s="25">
        <f t="shared" si="0"/>
        <v>0</v>
      </c>
      <c r="U10" s="22" t="s">
        <v>78</v>
      </c>
      <c r="V10" s="22" t="s">
        <v>9</v>
      </c>
      <c r="W10" s="23">
        <v>38</v>
      </c>
      <c r="X10" s="24"/>
      <c r="Y10" s="25">
        <f t="shared" si="1"/>
        <v>0</v>
      </c>
      <c r="AD10" s="22" t="s">
        <v>112</v>
      </c>
      <c r="AE10" s="22" t="s">
        <v>9</v>
      </c>
      <c r="AF10" s="23">
        <v>538</v>
      </c>
      <c r="AG10" s="35"/>
      <c r="AH10" s="36">
        <f t="shared" si="2"/>
        <v>0</v>
      </c>
    </row>
    <row r="11" spans="1:34" x14ac:dyDescent="0.25">
      <c r="A11" s="6"/>
      <c r="B11" s="6"/>
      <c r="C11" s="6"/>
      <c r="D11" s="6"/>
      <c r="E11" s="6"/>
      <c r="F11" s="6"/>
      <c r="G11" s="6"/>
      <c r="H11" s="6"/>
      <c r="I11" s="6"/>
      <c r="L11" s="22" t="s">
        <v>47</v>
      </c>
      <c r="M11" s="22" t="s">
        <v>9</v>
      </c>
      <c r="N11" s="23">
        <v>1</v>
      </c>
      <c r="O11" s="24"/>
      <c r="P11" s="25">
        <f t="shared" si="0"/>
        <v>0</v>
      </c>
      <c r="U11" s="22" t="s">
        <v>79</v>
      </c>
      <c r="V11" s="22" t="s">
        <v>9</v>
      </c>
      <c r="W11" s="23">
        <v>6</v>
      </c>
      <c r="X11" s="24"/>
      <c r="Y11" s="25">
        <f t="shared" si="1"/>
        <v>0</v>
      </c>
      <c r="AD11" s="22" t="s">
        <v>112</v>
      </c>
      <c r="AE11" s="22" t="s">
        <v>6</v>
      </c>
      <c r="AF11" s="23">
        <v>103</v>
      </c>
      <c r="AG11" s="35"/>
      <c r="AH11" s="36">
        <f t="shared" si="2"/>
        <v>0</v>
      </c>
    </row>
    <row r="12" spans="1:34" x14ac:dyDescent="0.25">
      <c r="A12" s="2"/>
      <c r="B12" s="2"/>
      <c r="C12" s="2"/>
      <c r="D12" s="2"/>
      <c r="E12" s="2"/>
      <c r="F12" s="2"/>
      <c r="L12" s="22" t="s">
        <v>47</v>
      </c>
      <c r="M12" s="22" t="s">
        <v>6</v>
      </c>
      <c r="N12" s="23">
        <v>3</v>
      </c>
      <c r="O12" s="24"/>
      <c r="P12" s="25">
        <f t="shared" si="0"/>
        <v>0</v>
      </c>
      <c r="U12" s="22" t="s">
        <v>79</v>
      </c>
      <c r="V12" s="22" t="s">
        <v>6</v>
      </c>
      <c r="W12" s="23">
        <v>103</v>
      </c>
      <c r="X12" s="24"/>
      <c r="Y12" s="25">
        <f t="shared" si="1"/>
        <v>0</v>
      </c>
      <c r="AD12" s="22" t="s">
        <v>113</v>
      </c>
      <c r="AE12" s="22" t="s">
        <v>9</v>
      </c>
      <c r="AF12" s="23">
        <v>40</v>
      </c>
      <c r="AG12" s="35"/>
      <c r="AH12" s="36">
        <f t="shared" si="2"/>
        <v>0</v>
      </c>
    </row>
    <row r="13" spans="1:34" x14ac:dyDescent="0.25">
      <c r="C13" s="7" t="s">
        <v>70</v>
      </c>
      <c r="D13" s="7"/>
      <c r="E13" s="7"/>
      <c r="F13" s="7"/>
      <c r="L13" s="22" t="s">
        <v>48</v>
      </c>
      <c r="M13" s="22" t="s">
        <v>9</v>
      </c>
      <c r="N13" s="23">
        <v>17</v>
      </c>
      <c r="O13" s="24"/>
      <c r="P13" s="25">
        <f t="shared" si="0"/>
        <v>0</v>
      </c>
      <c r="U13" s="22" t="s">
        <v>80</v>
      </c>
      <c r="V13" s="22" t="s">
        <v>9</v>
      </c>
      <c r="W13" s="23">
        <v>494</v>
      </c>
      <c r="X13" s="24"/>
      <c r="Y13" s="25">
        <f t="shared" si="1"/>
        <v>0</v>
      </c>
      <c r="AD13" s="22" t="s">
        <v>113</v>
      </c>
      <c r="AE13" s="22" t="s">
        <v>6</v>
      </c>
      <c r="AF13" s="23">
        <v>39</v>
      </c>
      <c r="AG13" s="35"/>
      <c r="AH13" s="36">
        <f t="shared" si="2"/>
        <v>0</v>
      </c>
    </row>
    <row r="14" spans="1:34" x14ac:dyDescent="0.25">
      <c r="C14" s="14" t="s">
        <v>3</v>
      </c>
      <c r="D14" s="14" t="s">
        <v>4</v>
      </c>
      <c r="E14" s="14" t="s">
        <v>131</v>
      </c>
      <c r="F14" s="15" t="s">
        <v>138</v>
      </c>
      <c r="G14" s="14" t="s">
        <v>68</v>
      </c>
      <c r="L14" s="22" t="s">
        <v>48</v>
      </c>
      <c r="M14" s="22" t="s">
        <v>6</v>
      </c>
      <c r="N14" s="23">
        <v>23</v>
      </c>
      <c r="O14" s="24"/>
      <c r="P14" s="25">
        <f t="shared" si="0"/>
        <v>0</v>
      </c>
      <c r="U14" s="22" t="s">
        <v>81</v>
      </c>
      <c r="V14" s="22" t="s">
        <v>9</v>
      </c>
      <c r="W14" s="23">
        <v>2</v>
      </c>
      <c r="X14" s="24"/>
      <c r="Y14" s="25">
        <f t="shared" si="1"/>
        <v>0</v>
      </c>
      <c r="AD14" s="34" t="s">
        <v>126</v>
      </c>
      <c r="AE14" s="22"/>
      <c r="AF14" s="23">
        <v>0</v>
      </c>
      <c r="AG14" s="35"/>
      <c r="AH14" s="36">
        <f t="shared" si="2"/>
        <v>0</v>
      </c>
    </row>
    <row r="15" spans="1:34" x14ac:dyDescent="0.25">
      <c r="C15" s="16" t="s">
        <v>5</v>
      </c>
      <c r="D15" s="16" t="s">
        <v>6</v>
      </c>
      <c r="E15" s="17">
        <v>23</v>
      </c>
      <c r="F15" s="18"/>
      <c r="G15" s="19">
        <f>E15*F15</f>
        <v>0</v>
      </c>
      <c r="L15" s="22" t="s">
        <v>49</v>
      </c>
      <c r="M15" s="22" t="s">
        <v>9</v>
      </c>
      <c r="N15" s="23">
        <v>3</v>
      </c>
      <c r="O15" s="24"/>
      <c r="P15" s="25">
        <f t="shared" si="0"/>
        <v>0</v>
      </c>
      <c r="U15" s="22" t="s">
        <v>81</v>
      </c>
      <c r="V15" s="22" t="s">
        <v>6</v>
      </c>
      <c r="W15" s="23">
        <v>15</v>
      </c>
      <c r="X15" s="24"/>
      <c r="Y15" s="25">
        <f t="shared" si="1"/>
        <v>0</v>
      </c>
      <c r="AD15" s="34" t="s">
        <v>127</v>
      </c>
      <c r="AE15" s="22"/>
      <c r="AF15" s="23">
        <v>0</v>
      </c>
      <c r="AG15" s="35"/>
      <c r="AH15" s="36">
        <f>AF15*AG15</f>
        <v>0</v>
      </c>
    </row>
    <row r="16" spans="1:34" x14ac:dyDescent="0.25">
      <c r="C16" s="16" t="s">
        <v>7</v>
      </c>
      <c r="D16" s="16" t="s">
        <v>6</v>
      </c>
      <c r="E16" s="17">
        <v>7</v>
      </c>
      <c r="F16" s="18"/>
      <c r="G16" s="19">
        <f t="shared" ref="G16:G50" si="3">E16*F16</f>
        <v>0</v>
      </c>
      <c r="L16" s="22" t="s">
        <v>49</v>
      </c>
      <c r="M16" s="22" t="s">
        <v>6</v>
      </c>
      <c r="N16" s="23">
        <v>13</v>
      </c>
      <c r="O16" s="24"/>
      <c r="P16" s="25">
        <f t="shared" si="0"/>
        <v>0</v>
      </c>
      <c r="U16" s="22" t="s">
        <v>82</v>
      </c>
      <c r="V16" s="22" t="s">
        <v>9</v>
      </c>
      <c r="W16" s="23">
        <v>37</v>
      </c>
      <c r="X16" s="24"/>
      <c r="Y16" s="25">
        <f t="shared" si="1"/>
        <v>0</v>
      </c>
      <c r="AD16" s="22" t="s">
        <v>114</v>
      </c>
      <c r="AE16" s="22" t="s">
        <v>9</v>
      </c>
      <c r="AF16" s="23">
        <v>52</v>
      </c>
      <c r="AG16" s="35"/>
      <c r="AH16" s="36">
        <f t="shared" si="2"/>
        <v>0</v>
      </c>
    </row>
    <row r="17" spans="3:35" x14ac:dyDescent="0.25">
      <c r="C17" s="16" t="s">
        <v>8</v>
      </c>
      <c r="D17" s="16" t="s">
        <v>9</v>
      </c>
      <c r="E17" s="17">
        <v>9</v>
      </c>
      <c r="F17" s="18"/>
      <c r="G17" s="19">
        <f t="shared" si="3"/>
        <v>0</v>
      </c>
      <c r="L17" s="22" t="s">
        <v>50</v>
      </c>
      <c r="M17" s="22" t="s">
        <v>9</v>
      </c>
      <c r="N17" s="23">
        <v>359</v>
      </c>
      <c r="O17" s="24"/>
      <c r="P17" s="25">
        <f t="shared" si="0"/>
        <v>0</v>
      </c>
      <c r="U17" s="22" t="s">
        <v>82</v>
      </c>
      <c r="V17" s="22" t="s">
        <v>6</v>
      </c>
      <c r="W17" s="23">
        <v>24</v>
      </c>
      <c r="X17" s="24"/>
      <c r="Y17" s="25">
        <f t="shared" si="1"/>
        <v>0</v>
      </c>
      <c r="AD17" s="22" t="s">
        <v>115</v>
      </c>
      <c r="AE17" s="22" t="s">
        <v>6</v>
      </c>
      <c r="AF17" s="23">
        <v>184</v>
      </c>
      <c r="AG17" s="35"/>
      <c r="AH17" s="36">
        <f t="shared" si="2"/>
        <v>0</v>
      </c>
    </row>
    <row r="18" spans="3:35" x14ac:dyDescent="0.25">
      <c r="C18" s="16" t="s">
        <v>10</v>
      </c>
      <c r="D18" s="16" t="s">
        <v>9</v>
      </c>
      <c r="E18" s="17">
        <v>3</v>
      </c>
      <c r="F18" s="18"/>
      <c r="G18" s="19">
        <f t="shared" si="3"/>
        <v>0</v>
      </c>
      <c r="L18" s="22" t="s">
        <v>50</v>
      </c>
      <c r="M18" s="22" t="s">
        <v>6</v>
      </c>
      <c r="N18" s="23">
        <v>101</v>
      </c>
      <c r="O18" s="24"/>
      <c r="P18" s="25">
        <f t="shared" si="0"/>
        <v>0</v>
      </c>
      <c r="U18" s="22" t="s">
        <v>83</v>
      </c>
      <c r="V18" s="22" t="s">
        <v>9</v>
      </c>
      <c r="W18" s="23">
        <v>52</v>
      </c>
      <c r="X18" s="24"/>
      <c r="Y18" s="25">
        <f t="shared" si="1"/>
        <v>0</v>
      </c>
      <c r="AD18" s="22" t="s">
        <v>116</v>
      </c>
      <c r="AE18" s="22" t="s">
        <v>9</v>
      </c>
      <c r="AF18" s="23">
        <v>119</v>
      </c>
      <c r="AG18" s="35"/>
      <c r="AH18" s="36">
        <f t="shared" si="2"/>
        <v>0</v>
      </c>
    </row>
    <row r="19" spans="3:35" x14ac:dyDescent="0.25">
      <c r="C19" s="16" t="s">
        <v>11</v>
      </c>
      <c r="D19" s="16" t="s">
        <v>9</v>
      </c>
      <c r="E19" s="17">
        <v>8</v>
      </c>
      <c r="F19" s="18"/>
      <c r="G19" s="19">
        <f t="shared" si="3"/>
        <v>0</v>
      </c>
      <c r="L19" s="22" t="s">
        <v>51</v>
      </c>
      <c r="M19" s="22" t="s">
        <v>9</v>
      </c>
      <c r="N19" s="23">
        <v>1</v>
      </c>
      <c r="O19" s="24"/>
      <c r="P19" s="25">
        <f t="shared" si="0"/>
        <v>0</v>
      </c>
      <c r="U19" s="22" t="s">
        <v>84</v>
      </c>
      <c r="V19" s="22" t="s">
        <v>6</v>
      </c>
      <c r="W19" s="23">
        <v>184</v>
      </c>
      <c r="X19" s="24"/>
      <c r="Y19" s="25">
        <f t="shared" si="1"/>
        <v>0</v>
      </c>
      <c r="AD19" s="22" t="s">
        <v>117</v>
      </c>
      <c r="AE19" s="22" t="s">
        <v>9</v>
      </c>
      <c r="AF19" s="23">
        <v>1</v>
      </c>
      <c r="AG19" s="35"/>
      <c r="AH19" s="36">
        <f t="shared" si="2"/>
        <v>0</v>
      </c>
    </row>
    <row r="20" spans="3:35" x14ac:dyDescent="0.25">
      <c r="C20" s="16" t="s">
        <v>12</v>
      </c>
      <c r="D20" s="16" t="s">
        <v>9</v>
      </c>
      <c r="E20" s="17">
        <v>13</v>
      </c>
      <c r="F20" s="18"/>
      <c r="G20" s="19">
        <f t="shared" si="3"/>
        <v>0</v>
      </c>
      <c r="L20" s="22" t="s">
        <v>52</v>
      </c>
      <c r="M20" s="22" t="s">
        <v>6</v>
      </c>
      <c r="N20" s="23">
        <v>3</v>
      </c>
      <c r="O20" s="24"/>
      <c r="P20" s="25">
        <f t="shared" si="0"/>
        <v>0</v>
      </c>
      <c r="U20" s="22" t="s">
        <v>85</v>
      </c>
      <c r="V20" s="22" t="s">
        <v>9</v>
      </c>
      <c r="W20" s="23">
        <v>27</v>
      </c>
      <c r="X20" s="24"/>
      <c r="Y20" s="25">
        <f t="shared" si="1"/>
        <v>0</v>
      </c>
      <c r="AD20" s="22" t="s">
        <v>118</v>
      </c>
      <c r="AE20" s="22" t="s">
        <v>6</v>
      </c>
      <c r="AF20" s="23">
        <v>516</v>
      </c>
      <c r="AG20" s="35"/>
      <c r="AH20" s="36">
        <f t="shared" si="2"/>
        <v>0</v>
      </c>
    </row>
    <row r="21" spans="3:35" x14ac:dyDescent="0.25">
      <c r="C21" s="16" t="s">
        <v>13</v>
      </c>
      <c r="D21" s="16" t="s">
        <v>9</v>
      </c>
      <c r="E21" s="17">
        <v>35</v>
      </c>
      <c r="F21" s="18"/>
      <c r="G21" s="19">
        <f t="shared" si="3"/>
        <v>0</v>
      </c>
      <c r="L21" s="22" t="s">
        <v>53</v>
      </c>
      <c r="M21" s="22" t="s">
        <v>6</v>
      </c>
      <c r="N21" s="23">
        <v>136</v>
      </c>
      <c r="O21" s="24"/>
      <c r="P21" s="25">
        <f t="shared" si="0"/>
        <v>0</v>
      </c>
      <c r="U21" s="22" t="s">
        <v>86</v>
      </c>
      <c r="V21" s="22" t="s">
        <v>9</v>
      </c>
      <c r="W21" s="23">
        <v>88</v>
      </c>
      <c r="X21" s="24"/>
      <c r="Y21" s="25">
        <f t="shared" si="1"/>
        <v>0</v>
      </c>
      <c r="AD21" s="22" t="s">
        <v>119</v>
      </c>
      <c r="AE21" s="22" t="s">
        <v>9</v>
      </c>
      <c r="AF21" s="23">
        <v>401</v>
      </c>
      <c r="AG21" s="35"/>
      <c r="AH21" s="36">
        <f t="shared" si="2"/>
        <v>0</v>
      </c>
    </row>
    <row r="22" spans="3:35" x14ac:dyDescent="0.25">
      <c r="C22" s="16" t="s">
        <v>14</v>
      </c>
      <c r="D22" s="16" t="s">
        <v>9</v>
      </c>
      <c r="E22" s="17">
        <v>26</v>
      </c>
      <c r="F22" s="18"/>
      <c r="G22" s="19">
        <f t="shared" si="3"/>
        <v>0</v>
      </c>
      <c r="L22" s="22" t="s">
        <v>54</v>
      </c>
      <c r="M22" s="22" t="s">
        <v>6</v>
      </c>
      <c r="N22" s="23">
        <v>25</v>
      </c>
      <c r="O22" s="24"/>
      <c r="P22" s="25">
        <f t="shared" si="0"/>
        <v>0</v>
      </c>
      <c r="U22" s="22" t="s">
        <v>87</v>
      </c>
      <c r="V22" s="22" t="s">
        <v>9</v>
      </c>
      <c r="W22" s="23">
        <v>4</v>
      </c>
      <c r="X22" s="24"/>
      <c r="Y22" s="25">
        <f t="shared" si="1"/>
        <v>0</v>
      </c>
      <c r="AD22" s="22" t="s">
        <v>119</v>
      </c>
      <c r="AE22" s="22" t="s">
        <v>6</v>
      </c>
      <c r="AF22" s="23">
        <v>1661</v>
      </c>
      <c r="AG22" s="35"/>
      <c r="AH22" s="36">
        <f t="shared" si="2"/>
        <v>0</v>
      </c>
    </row>
    <row r="23" spans="3:35" x14ac:dyDescent="0.25">
      <c r="C23" s="16" t="s">
        <v>15</v>
      </c>
      <c r="D23" s="16" t="s">
        <v>9</v>
      </c>
      <c r="E23" s="17">
        <v>47</v>
      </c>
      <c r="F23" s="18"/>
      <c r="G23" s="19">
        <f t="shared" si="3"/>
        <v>0</v>
      </c>
      <c r="L23" s="22" t="s">
        <v>55</v>
      </c>
      <c r="M23" s="22" t="s">
        <v>6</v>
      </c>
      <c r="N23" s="23">
        <v>194</v>
      </c>
      <c r="O23" s="24"/>
      <c r="P23" s="25">
        <f t="shared" si="0"/>
        <v>0</v>
      </c>
      <c r="U23" s="22" t="s">
        <v>88</v>
      </c>
      <c r="V23" s="22" t="s">
        <v>9</v>
      </c>
      <c r="W23" s="23">
        <v>1</v>
      </c>
      <c r="X23" s="24"/>
      <c r="Y23" s="25">
        <f t="shared" si="1"/>
        <v>0</v>
      </c>
      <c r="AD23" s="22" t="s">
        <v>120</v>
      </c>
      <c r="AE23" s="22" t="s">
        <v>6</v>
      </c>
      <c r="AF23" s="23">
        <v>718</v>
      </c>
      <c r="AG23" s="35"/>
      <c r="AH23" s="36">
        <f t="shared" si="2"/>
        <v>0</v>
      </c>
    </row>
    <row r="24" spans="3:35" x14ac:dyDescent="0.25">
      <c r="C24" s="16" t="s">
        <v>16</v>
      </c>
      <c r="D24" s="16" t="s">
        <v>9</v>
      </c>
      <c r="E24" s="17">
        <v>10</v>
      </c>
      <c r="F24" s="18"/>
      <c r="G24" s="19">
        <f t="shared" si="3"/>
        <v>0</v>
      </c>
      <c r="L24" s="22" t="s">
        <v>56</v>
      </c>
      <c r="M24" s="22" t="s">
        <v>6</v>
      </c>
      <c r="N24" s="23">
        <v>218</v>
      </c>
      <c r="O24" s="24"/>
      <c r="P24" s="25">
        <f t="shared" si="0"/>
        <v>0</v>
      </c>
      <c r="U24" s="22" t="s">
        <v>89</v>
      </c>
      <c r="V24" s="22" t="s">
        <v>6</v>
      </c>
      <c r="W24" s="23">
        <v>137</v>
      </c>
      <c r="X24" s="24"/>
      <c r="Y24" s="25">
        <f t="shared" si="1"/>
        <v>0</v>
      </c>
      <c r="AD24" s="22" t="s">
        <v>121</v>
      </c>
      <c r="AE24" s="22" t="s">
        <v>9</v>
      </c>
      <c r="AF24" s="23">
        <v>144</v>
      </c>
      <c r="AG24" s="35"/>
      <c r="AH24" s="36">
        <f t="shared" si="2"/>
        <v>0</v>
      </c>
    </row>
    <row r="25" spans="3:35" x14ac:dyDescent="0.25">
      <c r="C25" s="16" t="s">
        <v>17</v>
      </c>
      <c r="D25" s="16" t="s">
        <v>9</v>
      </c>
      <c r="E25" s="17">
        <v>41</v>
      </c>
      <c r="F25" s="18"/>
      <c r="G25" s="19">
        <f t="shared" si="3"/>
        <v>0</v>
      </c>
      <c r="L25" s="22" t="s">
        <v>57</v>
      </c>
      <c r="M25" s="22" t="s">
        <v>6</v>
      </c>
      <c r="N25" s="23">
        <v>9</v>
      </c>
      <c r="O25" s="24"/>
      <c r="P25" s="25">
        <f t="shared" si="0"/>
        <v>0</v>
      </c>
      <c r="U25" s="22" t="s">
        <v>90</v>
      </c>
      <c r="V25" s="22" t="s">
        <v>6</v>
      </c>
      <c r="W25" s="23">
        <v>379</v>
      </c>
      <c r="X25" s="24"/>
      <c r="Y25" s="25">
        <f t="shared" si="1"/>
        <v>0</v>
      </c>
      <c r="AD25" s="22" t="s">
        <v>121</v>
      </c>
      <c r="AE25" s="22" t="s">
        <v>6</v>
      </c>
      <c r="AF25" s="23">
        <v>124</v>
      </c>
      <c r="AG25" s="35"/>
      <c r="AH25" s="36">
        <f t="shared" si="2"/>
        <v>0</v>
      </c>
    </row>
    <row r="26" spans="3:35" x14ac:dyDescent="0.25">
      <c r="C26" s="16" t="s">
        <v>18</v>
      </c>
      <c r="D26" s="16" t="s">
        <v>9</v>
      </c>
      <c r="E26" s="17">
        <v>15</v>
      </c>
      <c r="F26" s="18"/>
      <c r="G26" s="19">
        <f t="shared" si="3"/>
        <v>0</v>
      </c>
      <c r="L26" s="22" t="s">
        <v>58</v>
      </c>
      <c r="M26" s="22" t="s">
        <v>6</v>
      </c>
      <c r="N26" s="23">
        <v>2</v>
      </c>
      <c r="O26" s="24"/>
      <c r="P26" s="25">
        <f t="shared" si="0"/>
        <v>0</v>
      </c>
      <c r="U26" s="22" t="s">
        <v>91</v>
      </c>
      <c r="V26" s="22" t="s">
        <v>9</v>
      </c>
      <c r="W26" s="23">
        <v>5</v>
      </c>
      <c r="X26" s="24"/>
      <c r="Y26" s="25">
        <f t="shared" si="1"/>
        <v>0</v>
      </c>
      <c r="AD26" s="34" t="s">
        <v>128</v>
      </c>
      <c r="AE26" s="22"/>
      <c r="AF26" s="23">
        <v>0</v>
      </c>
      <c r="AG26" s="35"/>
      <c r="AH26" s="36">
        <f t="shared" si="2"/>
        <v>0</v>
      </c>
    </row>
    <row r="27" spans="3:35" x14ac:dyDescent="0.25">
      <c r="C27" s="16" t="s">
        <v>18</v>
      </c>
      <c r="D27" s="16" t="s">
        <v>6</v>
      </c>
      <c r="E27" s="17">
        <v>1</v>
      </c>
      <c r="F27" s="18"/>
      <c r="G27" s="19">
        <f t="shared" si="3"/>
        <v>0</v>
      </c>
      <c r="L27" s="22" t="s">
        <v>59</v>
      </c>
      <c r="M27" s="22" t="s">
        <v>6</v>
      </c>
      <c r="N27" s="23">
        <v>5</v>
      </c>
      <c r="O27" s="24"/>
      <c r="P27" s="25">
        <f t="shared" si="0"/>
        <v>0</v>
      </c>
      <c r="U27" s="22" t="s">
        <v>92</v>
      </c>
      <c r="V27" s="22" t="s">
        <v>6</v>
      </c>
      <c r="W27" s="23">
        <v>1505</v>
      </c>
      <c r="X27" s="24"/>
      <c r="Y27" s="25">
        <f t="shared" si="1"/>
        <v>0</v>
      </c>
      <c r="AD27" s="22" t="s">
        <v>122</v>
      </c>
      <c r="AE27" s="22" t="s">
        <v>6</v>
      </c>
      <c r="AF27" s="23">
        <v>2050</v>
      </c>
      <c r="AG27" s="35"/>
      <c r="AH27" s="36">
        <f t="shared" si="2"/>
        <v>0</v>
      </c>
    </row>
    <row r="28" spans="3:35" ht="15" customHeight="1" x14ac:dyDescent="0.25">
      <c r="C28" s="16" t="s">
        <v>19</v>
      </c>
      <c r="D28" s="16" t="s">
        <v>9</v>
      </c>
      <c r="E28" s="17">
        <v>12</v>
      </c>
      <c r="F28" s="18"/>
      <c r="G28" s="19">
        <f t="shared" si="3"/>
        <v>0</v>
      </c>
      <c r="L28" s="22" t="s">
        <v>60</v>
      </c>
      <c r="M28" s="22" t="s">
        <v>6</v>
      </c>
      <c r="N28" s="23">
        <v>1</v>
      </c>
      <c r="O28" s="24"/>
      <c r="P28" s="25">
        <f t="shared" si="0"/>
        <v>0</v>
      </c>
      <c r="U28" s="22" t="s">
        <v>93</v>
      </c>
      <c r="V28" s="22" t="s">
        <v>9</v>
      </c>
      <c r="W28" s="23">
        <v>36</v>
      </c>
      <c r="X28" s="24"/>
      <c r="Y28" s="25">
        <f t="shared" si="1"/>
        <v>0</v>
      </c>
      <c r="AD28" s="26" t="s">
        <v>129</v>
      </c>
      <c r="AE28" s="27"/>
      <c r="AF28" s="27"/>
      <c r="AG28" s="27"/>
      <c r="AH28" s="38">
        <f>SUM(AH3:AH27)</f>
        <v>0</v>
      </c>
    </row>
    <row r="29" spans="3:35" x14ac:dyDescent="0.25">
      <c r="C29" s="16" t="s">
        <v>20</v>
      </c>
      <c r="D29" s="16" t="s">
        <v>9</v>
      </c>
      <c r="E29" s="17">
        <v>5</v>
      </c>
      <c r="F29" s="18"/>
      <c r="G29" s="19">
        <f t="shared" si="3"/>
        <v>0</v>
      </c>
      <c r="L29" s="22" t="s">
        <v>61</v>
      </c>
      <c r="M29" s="22" t="s">
        <v>6</v>
      </c>
      <c r="N29" s="23">
        <v>104</v>
      </c>
      <c r="O29" s="24"/>
      <c r="P29" s="25">
        <f t="shared" si="0"/>
        <v>0</v>
      </c>
      <c r="U29" s="22" t="s">
        <v>93</v>
      </c>
      <c r="V29" s="22" t="s">
        <v>6</v>
      </c>
      <c r="W29" s="23">
        <v>53</v>
      </c>
      <c r="X29" s="24"/>
      <c r="Y29" s="25">
        <f t="shared" si="1"/>
        <v>0</v>
      </c>
    </row>
    <row r="30" spans="3:35" x14ac:dyDescent="0.25">
      <c r="C30" s="16" t="s">
        <v>21</v>
      </c>
      <c r="D30" s="16" t="s">
        <v>9</v>
      </c>
      <c r="E30" s="17">
        <v>21</v>
      </c>
      <c r="F30" s="18"/>
      <c r="G30" s="19">
        <f t="shared" si="3"/>
        <v>0</v>
      </c>
      <c r="L30" s="22" t="s">
        <v>62</v>
      </c>
      <c r="M30" s="22" t="s">
        <v>6</v>
      </c>
      <c r="N30" s="23">
        <v>26</v>
      </c>
      <c r="O30" s="24"/>
      <c r="P30" s="25">
        <f t="shared" si="0"/>
        <v>0</v>
      </c>
      <c r="U30" s="22" t="s">
        <v>94</v>
      </c>
      <c r="V30" s="22" t="s">
        <v>9</v>
      </c>
      <c r="W30" s="23">
        <v>360</v>
      </c>
      <c r="X30" s="24"/>
      <c r="Y30" s="25">
        <f t="shared" si="1"/>
        <v>0</v>
      </c>
    </row>
    <row r="31" spans="3:35" x14ac:dyDescent="0.25">
      <c r="C31" s="16" t="s">
        <v>22</v>
      </c>
      <c r="D31" s="16" t="s">
        <v>6</v>
      </c>
      <c r="E31" s="17">
        <v>103</v>
      </c>
      <c r="F31" s="18"/>
      <c r="G31" s="19">
        <f t="shared" si="3"/>
        <v>0</v>
      </c>
      <c r="L31" s="22" t="s">
        <v>63</v>
      </c>
      <c r="M31" s="22" t="s">
        <v>6</v>
      </c>
      <c r="N31" s="23">
        <v>124</v>
      </c>
      <c r="O31" s="24"/>
      <c r="P31" s="25">
        <f t="shared" si="0"/>
        <v>0</v>
      </c>
      <c r="U31" s="22" t="s">
        <v>94</v>
      </c>
      <c r="V31" s="22" t="s">
        <v>6</v>
      </c>
      <c r="W31" s="23">
        <v>101</v>
      </c>
      <c r="X31" s="24"/>
      <c r="Y31" s="25">
        <f t="shared" si="1"/>
        <v>0</v>
      </c>
    </row>
    <row r="32" spans="3:35" x14ac:dyDescent="0.25">
      <c r="C32" s="16" t="s">
        <v>23</v>
      </c>
      <c r="D32" s="16" t="s">
        <v>9</v>
      </c>
      <c r="E32" s="17">
        <v>6</v>
      </c>
      <c r="F32" s="18"/>
      <c r="G32" s="19">
        <f t="shared" si="3"/>
        <v>0</v>
      </c>
      <c r="L32" s="22" t="s">
        <v>64</v>
      </c>
      <c r="M32" s="22" t="s">
        <v>9</v>
      </c>
      <c r="N32" s="23">
        <v>144</v>
      </c>
      <c r="O32" s="24"/>
      <c r="P32" s="25">
        <f t="shared" si="0"/>
        <v>0</v>
      </c>
      <c r="U32" s="22" t="s">
        <v>95</v>
      </c>
      <c r="V32" s="22" t="s">
        <v>6</v>
      </c>
      <c r="W32" s="23">
        <v>3</v>
      </c>
      <c r="X32" s="24"/>
      <c r="Y32" s="25">
        <f t="shared" si="1"/>
        <v>0</v>
      </c>
      <c r="AC32" s="30" t="s">
        <v>134</v>
      </c>
      <c r="AD32" s="30"/>
      <c r="AE32" s="30"/>
      <c r="AF32" s="30"/>
      <c r="AG32" s="31">
        <f>C7</f>
        <v>0</v>
      </c>
      <c r="AH32" s="31"/>
      <c r="AI32" s="31"/>
    </row>
    <row r="33" spans="3:36" x14ac:dyDescent="0.25">
      <c r="C33" s="16" t="s">
        <v>24</v>
      </c>
      <c r="D33" s="16" t="s">
        <v>9</v>
      </c>
      <c r="E33" s="17">
        <v>5</v>
      </c>
      <c r="F33" s="18"/>
      <c r="G33" s="19">
        <f t="shared" si="3"/>
        <v>0</v>
      </c>
      <c r="L33" s="22" t="s">
        <v>65</v>
      </c>
      <c r="M33" s="22" t="s">
        <v>6</v>
      </c>
      <c r="N33" s="23">
        <v>125</v>
      </c>
      <c r="O33" s="24"/>
      <c r="P33" s="25">
        <f t="shared" si="0"/>
        <v>0</v>
      </c>
      <c r="U33" s="22" t="s">
        <v>96</v>
      </c>
      <c r="V33" s="22" t="s">
        <v>6</v>
      </c>
      <c r="W33" s="23">
        <v>136</v>
      </c>
      <c r="X33" s="24"/>
      <c r="Y33" s="25">
        <f t="shared" si="1"/>
        <v>0</v>
      </c>
      <c r="AC33" s="30" t="s">
        <v>137</v>
      </c>
      <c r="AD33" s="30"/>
      <c r="AE33" s="30"/>
      <c r="AF33" s="30"/>
      <c r="AG33" s="31">
        <f>P35</f>
        <v>0</v>
      </c>
      <c r="AH33" s="31"/>
      <c r="AI33" s="31"/>
    </row>
    <row r="34" spans="3:36" x14ac:dyDescent="0.25">
      <c r="C34" s="16" t="s">
        <v>25</v>
      </c>
      <c r="D34" s="16" t="s">
        <v>9</v>
      </c>
      <c r="E34" s="17">
        <v>489</v>
      </c>
      <c r="F34" s="18"/>
      <c r="G34" s="19">
        <f t="shared" si="3"/>
        <v>0</v>
      </c>
      <c r="L34" s="22" t="s">
        <v>66</v>
      </c>
      <c r="M34" s="22" t="s">
        <v>6</v>
      </c>
      <c r="N34" s="23">
        <v>1924</v>
      </c>
      <c r="O34" s="24"/>
      <c r="P34" s="25">
        <f t="shared" si="0"/>
        <v>0</v>
      </c>
      <c r="U34" s="22" t="s">
        <v>97</v>
      </c>
      <c r="V34" s="22" t="s">
        <v>6</v>
      </c>
      <c r="W34" s="23">
        <v>25</v>
      </c>
      <c r="X34" s="24"/>
      <c r="Y34" s="25">
        <f t="shared" si="1"/>
        <v>0</v>
      </c>
      <c r="AC34" s="30" t="s">
        <v>135</v>
      </c>
      <c r="AD34" s="30"/>
      <c r="AE34" s="30"/>
      <c r="AF34" s="30"/>
      <c r="AG34" s="31">
        <f>Y43</f>
        <v>0</v>
      </c>
      <c r="AH34" s="31"/>
      <c r="AI34" s="31"/>
    </row>
    <row r="35" spans="3:36" x14ac:dyDescent="0.25">
      <c r="C35" s="16" t="s">
        <v>26</v>
      </c>
      <c r="D35" s="16" t="s">
        <v>9</v>
      </c>
      <c r="E35" s="17">
        <v>1</v>
      </c>
      <c r="F35" s="18"/>
      <c r="G35" s="19">
        <f t="shared" si="3"/>
        <v>0</v>
      </c>
      <c r="L35" s="26" t="s">
        <v>69</v>
      </c>
      <c r="M35" s="27"/>
      <c r="N35" s="27"/>
      <c r="O35" s="27"/>
      <c r="P35" s="28">
        <f>SUM(G15:G50,P3:P34)</f>
        <v>0</v>
      </c>
      <c r="U35" s="22" t="s">
        <v>98</v>
      </c>
      <c r="V35" s="22" t="s">
        <v>6</v>
      </c>
      <c r="W35" s="23">
        <v>412</v>
      </c>
      <c r="X35" s="24"/>
      <c r="Y35" s="25">
        <f t="shared" si="1"/>
        <v>0</v>
      </c>
      <c r="AC35" s="30" t="s">
        <v>136</v>
      </c>
      <c r="AD35" s="30"/>
      <c r="AE35" s="30"/>
      <c r="AF35" s="30"/>
      <c r="AG35" s="31">
        <f>AH28</f>
        <v>0</v>
      </c>
      <c r="AH35" s="31"/>
      <c r="AI35" s="31"/>
    </row>
    <row r="36" spans="3:36" x14ac:dyDescent="0.25">
      <c r="C36" s="16" t="s">
        <v>27</v>
      </c>
      <c r="D36" s="16" t="s">
        <v>9</v>
      </c>
      <c r="E36" s="17">
        <v>1</v>
      </c>
      <c r="F36" s="18"/>
      <c r="G36" s="19">
        <f t="shared" si="3"/>
        <v>0</v>
      </c>
      <c r="U36" s="22" t="s">
        <v>99</v>
      </c>
      <c r="V36" s="22" t="s">
        <v>6</v>
      </c>
      <c r="W36" s="23">
        <v>9</v>
      </c>
      <c r="X36" s="24"/>
      <c r="Y36" s="25">
        <f t="shared" si="1"/>
        <v>0</v>
      </c>
      <c r="AC36" s="32" t="s">
        <v>130</v>
      </c>
      <c r="AD36" s="32"/>
      <c r="AE36" s="32"/>
      <c r="AF36" s="32"/>
      <c r="AG36" s="33">
        <f>0.25*(C7+P35+Y43+AH28)</f>
        <v>0</v>
      </c>
      <c r="AH36" s="33"/>
      <c r="AI36" s="33"/>
    </row>
    <row r="37" spans="3:36" x14ac:dyDescent="0.25">
      <c r="C37" s="16" t="s">
        <v>27</v>
      </c>
      <c r="D37" s="16" t="s">
        <v>6</v>
      </c>
      <c r="E37" s="17">
        <v>15</v>
      </c>
      <c r="F37" s="18"/>
      <c r="G37" s="19">
        <f t="shared" si="3"/>
        <v>0</v>
      </c>
      <c r="U37" s="22" t="s">
        <v>100</v>
      </c>
      <c r="V37" s="22" t="s">
        <v>6</v>
      </c>
      <c r="W37" s="23">
        <v>112</v>
      </c>
      <c r="X37" s="24"/>
      <c r="Y37" s="25">
        <f t="shared" si="1"/>
        <v>0</v>
      </c>
      <c r="AC37" s="32"/>
      <c r="AD37" s="32"/>
      <c r="AE37" s="32"/>
      <c r="AF37" s="32"/>
      <c r="AG37" s="33"/>
      <c r="AH37" s="33"/>
      <c r="AI37" s="33"/>
    </row>
    <row r="38" spans="3:36" x14ac:dyDescent="0.25">
      <c r="C38" s="16" t="s">
        <v>28</v>
      </c>
      <c r="D38" s="16" t="s">
        <v>9</v>
      </c>
      <c r="E38" s="17">
        <v>26</v>
      </c>
      <c r="F38" s="18"/>
      <c r="G38" s="19">
        <f t="shared" si="3"/>
        <v>0</v>
      </c>
      <c r="U38" s="22" t="s">
        <v>101</v>
      </c>
      <c r="V38" s="22" t="s">
        <v>6</v>
      </c>
      <c r="W38" s="23">
        <v>26</v>
      </c>
      <c r="X38" s="24"/>
      <c r="Y38" s="25">
        <f t="shared" si="1"/>
        <v>0</v>
      </c>
    </row>
    <row r="39" spans="3:36" x14ac:dyDescent="0.25">
      <c r="C39" s="16" t="s">
        <v>28</v>
      </c>
      <c r="D39" s="16" t="s">
        <v>6</v>
      </c>
      <c r="E39" s="17">
        <v>24</v>
      </c>
      <c r="F39" s="18"/>
      <c r="G39" s="19">
        <f t="shared" si="3"/>
        <v>0</v>
      </c>
      <c r="U39" s="22" t="s">
        <v>102</v>
      </c>
      <c r="V39" s="22" t="s">
        <v>9</v>
      </c>
      <c r="W39" s="23">
        <v>144</v>
      </c>
      <c r="X39" s="24"/>
      <c r="Y39" s="25">
        <f t="shared" si="1"/>
        <v>0</v>
      </c>
    </row>
    <row r="40" spans="3:36" x14ac:dyDescent="0.25">
      <c r="C40" s="16" t="s">
        <v>29</v>
      </c>
      <c r="D40" s="16" t="s">
        <v>9</v>
      </c>
      <c r="E40" s="17">
        <v>4</v>
      </c>
      <c r="F40" s="18"/>
      <c r="G40" s="19">
        <f t="shared" si="3"/>
        <v>0</v>
      </c>
      <c r="U40" s="22" t="s">
        <v>102</v>
      </c>
      <c r="V40" s="22" t="s">
        <v>6</v>
      </c>
      <c r="W40" s="23">
        <v>124</v>
      </c>
      <c r="X40" s="24"/>
      <c r="Y40" s="25">
        <f t="shared" si="1"/>
        <v>0</v>
      </c>
      <c r="AC40" s="8"/>
    </row>
    <row r="41" spans="3:36" ht="15" customHeight="1" x14ac:dyDescent="0.25">
      <c r="C41" s="16" t="s">
        <v>30</v>
      </c>
      <c r="D41" s="16" t="s">
        <v>9</v>
      </c>
      <c r="E41" s="17">
        <v>7</v>
      </c>
      <c r="F41" s="18"/>
      <c r="G41" s="19">
        <f t="shared" si="3"/>
        <v>0</v>
      </c>
      <c r="U41" s="22" t="s">
        <v>103</v>
      </c>
      <c r="V41" s="22" t="s">
        <v>6</v>
      </c>
      <c r="W41" s="23">
        <v>125</v>
      </c>
      <c r="X41" s="24"/>
      <c r="Y41" s="25">
        <f t="shared" si="1"/>
        <v>0</v>
      </c>
    </row>
    <row r="42" spans="3:36" ht="15" customHeight="1" x14ac:dyDescent="0.25">
      <c r="C42" s="16" t="s">
        <v>31</v>
      </c>
      <c r="D42" s="16" t="s">
        <v>9</v>
      </c>
      <c r="E42" s="17">
        <v>32</v>
      </c>
      <c r="F42" s="18"/>
      <c r="G42" s="19">
        <f t="shared" si="3"/>
        <v>0</v>
      </c>
      <c r="U42" s="22" t="s">
        <v>104</v>
      </c>
      <c r="V42" s="22" t="s">
        <v>6</v>
      </c>
      <c r="W42" s="23">
        <v>1924</v>
      </c>
      <c r="X42" s="29"/>
      <c r="Y42" s="25">
        <f t="shared" si="1"/>
        <v>0</v>
      </c>
    </row>
    <row r="43" spans="3:36" x14ac:dyDescent="0.25">
      <c r="C43" s="16" t="s">
        <v>32</v>
      </c>
      <c r="D43" s="16" t="s">
        <v>9</v>
      </c>
      <c r="E43" s="17">
        <v>20</v>
      </c>
      <c r="F43" s="18"/>
      <c r="G43" s="19">
        <f t="shared" si="3"/>
        <v>0</v>
      </c>
      <c r="U43" s="26" t="s">
        <v>105</v>
      </c>
      <c r="V43" s="27"/>
      <c r="W43" s="27"/>
      <c r="X43" s="27"/>
      <c r="Y43" s="28">
        <f>SUM(Y3:Y42)</f>
        <v>0</v>
      </c>
    </row>
    <row r="44" spans="3:36" x14ac:dyDescent="0.25">
      <c r="C44" s="16" t="s">
        <v>33</v>
      </c>
      <c r="D44" s="16" t="s">
        <v>6</v>
      </c>
      <c r="E44" s="17">
        <v>184</v>
      </c>
      <c r="F44" s="18"/>
      <c r="G44" s="19">
        <f t="shared" si="3"/>
        <v>0</v>
      </c>
    </row>
    <row r="45" spans="3:36" x14ac:dyDescent="0.25">
      <c r="C45" s="16" t="s">
        <v>34</v>
      </c>
      <c r="D45" s="16" t="s">
        <v>9</v>
      </c>
      <c r="E45" s="17">
        <v>11</v>
      </c>
      <c r="F45" s="18"/>
      <c r="G45" s="19">
        <f t="shared" si="3"/>
        <v>0</v>
      </c>
    </row>
    <row r="46" spans="3:36" x14ac:dyDescent="0.25">
      <c r="C46" s="16" t="s">
        <v>35</v>
      </c>
      <c r="D46" s="16" t="s">
        <v>9</v>
      </c>
      <c r="E46" s="17">
        <v>16</v>
      </c>
      <c r="F46" s="18"/>
      <c r="G46" s="19">
        <f t="shared" si="3"/>
        <v>0</v>
      </c>
    </row>
    <row r="47" spans="3:36" x14ac:dyDescent="0.25">
      <c r="C47" s="16" t="s">
        <v>36</v>
      </c>
      <c r="D47" s="16" t="s">
        <v>9</v>
      </c>
      <c r="E47" s="17">
        <v>88</v>
      </c>
      <c r="F47" s="18"/>
      <c r="G47" s="19">
        <f t="shared" si="3"/>
        <v>0</v>
      </c>
      <c r="AB47" s="9" t="s">
        <v>132</v>
      </c>
      <c r="AC47" s="9"/>
      <c r="AD47" s="10">
        <f ca="1">TODAY()</f>
        <v>42824</v>
      </c>
      <c r="AE47" s="11"/>
      <c r="AG47" s="9" t="s">
        <v>133</v>
      </c>
      <c r="AH47" s="9"/>
      <c r="AI47" s="9"/>
      <c r="AJ47" s="9"/>
    </row>
    <row r="48" spans="3:36" x14ac:dyDescent="0.25">
      <c r="C48" s="16" t="s">
        <v>37</v>
      </c>
      <c r="D48" s="16" t="s">
        <v>9</v>
      </c>
      <c r="E48" s="17">
        <v>4</v>
      </c>
      <c r="F48" s="18"/>
      <c r="G48" s="19">
        <f t="shared" si="3"/>
        <v>0</v>
      </c>
      <c r="AB48" s="9"/>
      <c r="AC48" s="9"/>
      <c r="AD48" s="12"/>
      <c r="AE48" s="12"/>
      <c r="AG48" s="9"/>
      <c r="AH48" s="9"/>
      <c r="AI48" s="9"/>
      <c r="AJ48" s="9"/>
    </row>
    <row r="49" spans="3:36" x14ac:dyDescent="0.25">
      <c r="C49" s="16" t="s">
        <v>38</v>
      </c>
      <c r="D49" s="16" t="s">
        <v>9</v>
      </c>
      <c r="E49" s="17">
        <v>1</v>
      </c>
      <c r="F49" s="18"/>
      <c r="G49" s="19">
        <f t="shared" si="3"/>
        <v>0</v>
      </c>
    </row>
    <row r="50" spans="3:36" x14ac:dyDescent="0.25">
      <c r="C50" s="16" t="s">
        <v>39</v>
      </c>
      <c r="D50" s="16" t="s">
        <v>6</v>
      </c>
      <c r="E50" s="17">
        <v>1</v>
      </c>
      <c r="F50" s="18"/>
      <c r="G50" s="19">
        <f t="shared" si="3"/>
        <v>0</v>
      </c>
      <c r="AG50" s="13"/>
      <c r="AH50" s="13"/>
      <c r="AI50" s="13"/>
      <c r="AJ50" s="13"/>
    </row>
  </sheetData>
  <sheetProtection algorithmName="SHA-512" hashValue="di2Cwwe1cvzpHWQAjuP9PDT3SZXIE/BZlWjLVlj++l/c0N5DU3XGolosyLGNSNF7hAZQR9+i5JGQimRjF07YRQ==" saltValue="u+VW98YP3fpEiroG0VZ0rg==" spinCount="100000" sheet="1" objects="1" scenarios="1"/>
  <mergeCells count="19">
    <mergeCell ref="U43:X43"/>
    <mergeCell ref="AD28:AG28"/>
    <mergeCell ref="AD47:AE48"/>
    <mergeCell ref="AB47:AC48"/>
    <mergeCell ref="AG47:AJ48"/>
    <mergeCell ref="AG32:AI32"/>
    <mergeCell ref="AG33:AI33"/>
    <mergeCell ref="AG34:AI34"/>
    <mergeCell ref="AG35:AI35"/>
    <mergeCell ref="AC32:AF32"/>
    <mergeCell ref="AC33:AF33"/>
    <mergeCell ref="AC34:AF34"/>
    <mergeCell ref="AC35:AF35"/>
    <mergeCell ref="AC36:AF37"/>
    <mergeCell ref="AG36:AI37"/>
    <mergeCell ref="A3:I5"/>
    <mergeCell ref="A10:I11"/>
    <mergeCell ref="L35:O35"/>
    <mergeCell ref="C7:G8"/>
  </mergeCells>
  <pageMargins left="0.7" right="0.7" top="0.75" bottom="0.75" header="0.3" footer="0.3"/>
  <pageSetup paperSize="9" orientation="portrait" r:id="rId1"/>
  <headerFooter>
    <oddHeader>&amp;RMod.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Amodio</dc:creator>
  <cp:lastModifiedBy>Amodio</cp:lastModifiedBy>
  <cp:lastPrinted>2017-03-30T08:16:40Z</cp:lastPrinted>
  <dcterms:created xsi:type="dcterms:W3CDTF">2017-03-29T13:32:28Z</dcterms:created>
  <dcterms:modified xsi:type="dcterms:W3CDTF">2017-03-30T08:16:50Z</dcterms:modified>
</cp:coreProperties>
</file>