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F:\__new-new\obiettivi performance 2024\Compilati\"/>
    </mc:Choice>
  </mc:AlternateContent>
  <xr:revisionPtr revIDLastSave="0" documentId="13_ncr:1_{EA84E169-A914-4819-80F2-770F2F68E00E}" xr6:coauthVersionLast="47" xr6:coauthVersionMax="47" xr10:uidLastSave="{00000000-0000-0000-0000-000000000000}"/>
  <bookViews>
    <workbookView xWindow="-110" yWindow="-110" windowWidth="25820" windowHeight="14020" tabRatio="791" xr2:uid="{00000000-000D-0000-FFFF-FFFF00000000}"/>
  </bookViews>
  <sheets>
    <sheet name="Scheda Ass,Mon,Sint Obiettivi" sheetId="7" r:id="rId1"/>
    <sheet name="Scheda comportamenti D_ resp" sheetId="8" r:id="rId2"/>
    <sheet name="RELAZIONE DI SINTESI" sheetId="9" r:id="rId3"/>
    <sheet name="Istruzioni Compilazione" sheetId="11" r:id="rId4"/>
  </sheets>
  <definedNames>
    <definedName name="_xlnm.Print_Area" localSheetId="3">'Istruzioni Compilazione'!$A$1:$L$16</definedName>
    <definedName name="_xlnm.Print_Area" localSheetId="0">'Scheda Ass,Mon,Sint Obiettivi'!$A$1:$T$17</definedName>
    <definedName name="_xlnm.Print_Area" localSheetId="1">'Scheda comportamenti D_ resp'!$A$1:$M$48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9" i="7" l="1"/>
  <c r="O10" i="7"/>
  <c r="O11" i="7"/>
  <c r="O12" i="7"/>
  <c r="O8" i="7"/>
  <c r="S9" i="7" l="1"/>
  <c r="S10" i="7"/>
  <c r="S11" i="7"/>
  <c r="S12" i="7"/>
  <c r="S8" i="7"/>
  <c r="G23" i="8"/>
  <c r="G22" i="8"/>
  <c r="G21" i="8"/>
  <c r="G20" i="8"/>
  <c r="G19" i="8"/>
  <c r="G18" i="8"/>
  <c r="G17" i="8"/>
  <c r="G16" i="8"/>
  <c r="G15" i="8"/>
  <c r="G29" i="8"/>
  <c r="G28" i="8"/>
  <c r="G27" i="8"/>
  <c r="G26" i="8"/>
  <c r="G25" i="8"/>
  <c r="G24" i="8"/>
  <c r="G14" i="8"/>
  <c r="G13" i="8"/>
  <c r="G12" i="8"/>
  <c r="G11" i="8"/>
  <c r="S13" i="7" l="1"/>
  <c r="C27" i="8"/>
  <c r="K28" i="8" s="1"/>
  <c r="C24" i="8"/>
  <c r="C19" i="8"/>
  <c r="C15" i="8"/>
  <c r="C13" i="8"/>
  <c r="C11" i="8"/>
  <c r="K11" i="8" l="1"/>
  <c r="K12" i="8"/>
  <c r="K17" i="8"/>
  <c r="K18" i="8"/>
  <c r="K15" i="8"/>
  <c r="K16" i="8"/>
  <c r="K27" i="8"/>
  <c r="K13" i="8"/>
  <c r="K14" i="8"/>
  <c r="K21" i="8"/>
  <c r="K20" i="8"/>
  <c r="K23" i="8"/>
  <c r="K19" i="8"/>
  <c r="K22" i="8"/>
  <c r="K29" i="8"/>
  <c r="K25" i="8"/>
  <c r="K24" i="8"/>
  <c r="K26" i="8"/>
  <c r="G30" i="8"/>
  <c r="C30" i="8" l="1"/>
  <c r="F30" i="8" l="1"/>
  <c r="K30" i="8" l="1"/>
  <c r="K32" i="8" s="1"/>
  <c r="K34" i="8" l="1"/>
  <c r="C13" i="7" l="1"/>
  <c r="B30" i="8"/>
</calcChain>
</file>

<file path=xl/sharedStrings.xml><?xml version="1.0" encoding="utf-8"?>
<sst xmlns="http://schemas.openxmlformats.org/spreadsheetml/2006/main" count="211" uniqueCount="199">
  <si>
    <t>SCHEDA  DI VALUTAZIONE DEGLI OBIETTIVI OPERATIVI PER IL PERSONALE CAT. D  RESPONSABILE DI STRUTTURA</t>
  </si>
  <si>
    <t>Scheda per l'assegnazione, i monitoraggi, la sintesi e l'autovalutazione dei risultati raggiunti</t>
  </si>
  <si>
    <t>Periodo di valutazione:</t>
  </si>
  <si>
    <t>Nome valutato/a (cat. D):</t>
  </si>
  <si>
    <t>Soggetto valutatore:</t>
    <phoneticPr fontId="8" type="noConversion"/>
  </si>
  <si>
    <t>Struttura di afferenza:</t>
  </si>
  <si>
    <t>Nr. Obiettivo</t>
  </si>
  <si>
    <t>Obiettivo</t>
  </si>
  <si>
    <t>Peso</t>
  </si>
  <si>
    <t>Indicatore</t>
  </si>
  <si>
    <t xml:space="preserve">Target </t>
    <phoneticPr fontId="8" type="noConversion"/>
  </si>
  <si>
    <t>Monitoraggio
Risultato intermedio al 30 giugno (da trasmettere entro il 15 luglio)</t>
  </si>
  <si>
    <t>Scostamento</t>
    <phoneticPr fontId="8" type="noConversion"/>
  </si>
  <si>
    <t>Monitoraggio
Risultato intermedio al 31 ottobre (da trasmettere entro il 15 novembre)</t>
  </si>
  <si>
    <t>Sintesi dei risultati raggiunti al 31 dicembre
(da trasmettere entro il 15 febbraio 2025)</t>
  </si>
  <si>
    <t>Scostamento</t>
  </si>
  <si>
    <t>Risultato Raggiunto (%)
(**)</t>
  </si>
  <si>
    <t>Punteggio in autovalutazione (*)</t>
  </si>
  <si>
    <t>Punteggio in valutazione (*)</t>
  </si>
  <si>
    <t>Punteggio valutato rispetto al peso dell'obiettivo
(%)</t>
  </si>
  <si>
    <r>
      <rPr>
        <b/>
        <u/>
        <sz val="11"/>
        <rFont val="Calibri"/>
        <family val="2"/>
      </rPr>
      <t>Commento a cura del soggetto valutatore</t>
    </r>
    <r>
      <rPr>
        <b/>
        <sz val="11"/>
        <rFont val="Calibri"/>
        <family val="2"/>
      </rPr>
      <t xml:space="preserve">  (***) </t>
    </r>
  </si>
  <si>
    <t>…</t>
  </si>
  <si>
    <t>Punteggio valutazione finale connesso al raggiungimento degli obiettivi</t>
  </si>
  <si>
    <t>Legenda:</t>
  </si>
  <si>
    <t>Punteggio</t>
  </si>
  <si>
    <t xml:space="preserve">1 = </t>
  </si>
  <si>
    <t>2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</si>
  <si>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</si>
  <si>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</si>
  <si>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</si>
  <si>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</si>
  <si>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</si>
  <si>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</si>
  <si>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</si>
  <si>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 xml:space="preserve">Commento a cura del soggetto valutatore  (***) </t>
  </si>
  <si>
    <t>Il commento/motivazione in relazione alla singola voce è obbligatorio nel caso di scostamento in positivo o in negativo del punteggio di valutazione rispetto al punteggio di autovalutazione</t>
  </si>
  <si>
    <t>Percentuale (**):</t>
  </si>
  <si>
    <t>(fino a 60% di raggiungimento dell'obiettivo)</t>
  </si>
  <si>
    <t>(da 61% a 80% di raggiungimento dell'obiettivo)</t>
  </si>
  <si>
    <t>(da 81% a 90%  di raggiungimento dell'obiettivo)</t>
  </si>
  <si>
    <t>(da 91% a 100% di raggiungimento dell'obiettivo)</t>
  </si>
  <si>
    <t>SCHEDA  DI VALUTAZIONE DEI COMPORTAMENTI PER IL PERSONALE DI CATEGORIA D RESPONSABILE DI STRUTTURA</t>
  </si>
  <si>
    <t>Trasmissione ENTRO IL 15/02/2025 al Valutatore e da questo trasmessa ad URSTA ENTRO IL 29/02/2025 con riferimento ai comportamenti resi in tutto l’anno 2024</t>
  </si>
  <si>
    <t xml:space="preserve">Soggetto valutatore: </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</si>
  <si>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</si>
  <si>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</si>
  <si>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</si>
  <si>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</si>
  <si>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</si>
  <si>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</si>
  <si>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</si>
  <si>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</si>
  <si>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</si>
  <si>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</si>
  <si>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</si>
  <si>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</si>
  <si>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</si>
  <si>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</si>
  <si>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</si>
  <si>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</si>
  <si>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</si>
  <si>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</si>
  <si>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</si>
  <si>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</si>
  <si>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</si>
  <si>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</si>
  <si>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sz val="10"/>
        <rFont val="Calibri"/>
        <family val="2"/>
      </rPr>
      <t xml:space="preserve">
Il commento/motivazione in relazione alla singola voce è obbligatorio in caso di punteggio di Autovalutazione pari a  4. 
</t>
    </r>
  </si>
  <si>
    <r>
      <rPr>
        <b/>
        <sz val="10"/>
        <rFont val="Calibri"/>
        <family val="2"/>
      </rPr>
      <t xml:space="preserve">Commento a cura del </t>
    </r>
    <r>
      <rPr>
        <b/>
        <u/>
        <sz val="10"/>
        <rFont val="Calibri"/>
        <family val="2"/>
      </rPr>
      <t>soggetto valutatore</t>
    </r>
    <r>
      <rPr>
        <u/>
        <sz val="10"/>
        <rFont val="Calibri"/>
        <family val="2"/>
      </rPr>
      <t xml:space="preserve">
</t>
    </r>
    <r>
      <rPr>
        <sz val="10"/>
        <rFont val="Calibri"/>
        <family val="2"/>
      </rPr>
      <t xml:space="preserve">
Il commento/motivazione in relazione alla singola voce è obbligatorio nel caso di scostamento in positivo o in negativo del punteggio di valutazione rispetto al punteggio di autovalutazione</t>
    </r>
  </si>
  <si>
    <t>Capacità di raggiungimento obiettivi complessivi</t>
  </si>
  <si>
    <t>A.1 Orientamento al risultato</t>
  </si>
  <si>
    <t>Persegue in modo completo e coordinato i risultati attesi, riducendo il   numero di criticità e di problemi?</t>
  </si>
  <si>
    <t>A.2 Controllo costi e tempi</t>
  </si>
  <si>
    <t>Dimostra attenzione all'efficienza e all'economicità e al pieno rispetto dei tempi?</t>
  </si>
  <si>
    <t>Orientamento all'utente (interno/esterno)</t>
  </si>
  <si>
    <t>B.1 Comunicazione con l'utenza anche a distanza</t>
  </si>
  <si>
    <t xml:space="preserve">Monitora il costante e corretto utilizzo, presso la propria struttura, dei CANALI per la COMUNICAZIONE anche a distanza con gli utenti interni ed esterni (incluso il servizio di portabilità del recapito telefonico di ufficio in caso di prestazione in modalità agile) e del rispetto delle relative fasce orarie, in aderenza a quanto pubblicato sul sito web di Ateneo nella pagina della struttura? </t>
  </si>
  <si>
    <t>B.2 Qualità e gestione disservizio</t>
  </si>
  <si>
    <t>Riconosce la non conformità con gli standard previsti e reagisce tempestivamente, adottando adeguate misure con gli utenti?</t>
  </si>
  <si>
    <t>Leadership</t>
  </si>
  <si>
    <t>C.1 Ricerca ed implementazione di soluzioni innovative</t>
  </si>
  <si>
    <t>È orientato/a alla ricerca di ipotesi di innovazione (analisi del contesto, confronti con l'esterno, ecc.) ed attua misure innovative, preparando il contesto al cambiamento?</t>
  </si>
  <si>
    <t>C.2 Autorevolezza nel proprio ruolo</t>
  </si>
  <si>
    <t>Guida con autorevolezza e stile appropriato il proprio gruppo e le interazioni con l'esterno?</t>
  </si>
  <si>
    <t>C.3 Capacità di gestione del conflitto</t>
  </si>
  <si>
    <t>Attua modalità di gestione delle dinamiche conflittuali favorendo la negoziazione e cooperazione?</t>
  </si>
  <si>
    <t>C.4 Sensibilità al clima organizzativo</t>
  </si>
  <si>
    <t>Adotta iniziative orientate alla rimozione delle situazioni di disagio?</t>
  </si>
  <si>
    <t>Gestione e valorizzazione dei collaboratori</t>
  </si>
  <si>
    <t>D.1 Approccio per obiettivi nella gestione della struttura</t>
  </si>
  <si>
    <t>Ha adottato un approccio per obiettivi nella gestione della struttura?</t>
  </si>
  <si>
    <t>D.2 Feed-back e ASCOLTO dei/lle collaboratori/trici</t>
  </si>
  <si>
    <t>Organizza riunioni programmate per fornire frequenti feed-back all’Ufficio sull’andamento delle performance di gruppo ed individuali e per l’ASCOLTO dei/lle collaboratori/trici?</t>
  </si>
  <si>
    <t>D.3 Attenzione allo sviluppo dei/lle collaboratori/trici</t>
  </si>
  <si>
    <t>Incentiva lo sviluppo di punti di forza ed il recupero dei punti di debolezza?</t>
  </si>
  <si>
    <t>D.4 Capacità di delegare</t>
  </si>
  <si>
    <t>Coltiva la delega di compiti ed incentiva l'assunzione di responsabilità?</t>
  </si>
  <si>
    <t>D.5 Modalità di attuazione</t>
  </si>
  <si>
    <t>Utilizza la valutazione come modalità premiante del merito e per incentivare il miglioramento?</t>
  </si>
  <si>
    <t>Capacità di programmazione</t>
  </si>
  <si>
    <t>E.1 Valorizzazione della programmazione e monitoraggio costante dello stato di avanzamento degli obiettivi/attività della struttura</t>
  </si>
  <si>
    <r>
      <t>Pone in essere misure opportune per la valorizzazione della programmazione e monitora costantemente lo stato di avanzamento degli obiettivi/attività della struttura, con individuazione delle azioni correttive da adottare?
A tal riguardo occorre tenere in debita considerazione anche la programmazione e il monitoraggio effettuato in corso d’anno per il pieno raggiungimento da parte della struttura dell’obiettivo di continuità</t>
    </r>
    <r>
      <rPr>
        <b/>
        <sz val="10"/>
        <rFont val="Calibri"/>
        <family val="2"/>
      </rPr>
      <t>*</t>
    </r>
    <r>
      <rPr>
        <sz val="10"/>
        <rFont val="Calibri"/>
        <family val="2"/>
      </rPr>
      <t>.</t>
    </r>
  </si>
  <si>
    <t>E.2 Rispetto dei tempi fissati dal SMVP per la trasmissione della documentazione di valutazione della performance organizzativa della struttura e della performance individuale del personale della struttura</t>
  </si>
  <si>
    <t xml:space="preserve">In qualità di Capo Ufficio/Direttore/trice di biblioteca, ha inviato al/alla Dirigente/Presidente del CAB le schede di valutazione dei comportamenti individuali del personale t.a. della struttura (Ufficio/Biblioteca d'area) e le schede relative alla valutazione degli obiettivi di continuità, in tempo utile per consentire allo/a stesso/a di completarle per la parte di competenza e di trasmetterle tempestivamente all’URSTA, ai fini dell’acconto e del conguaglio?
N.B. A tal riguardo si tiene conto del rispetto delle scadenze per l’anno 2024: 5 ottobre 2024 e 31 gennaio 2025.  </t>
  </si>
  <si>
    <t>E.3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</si>
  <si>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</si>
  <si>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</si>
  <si>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F.1 Anticipare ed analizzare le criticità</t>
  </si>
  <si>
    <t>Analizza con attenzione le cause di problemi gestionali e adotta una logica tesa a rilevare i primi segnali di possibili problemi?</t>
  </si>
  <si>
    <t>F.2 Collaborazione e aiuto ad altre strutture di Ateneo</t>
  </si>
  <si>
    <t>Ha adottato significative azioni di collaborazione e sostegno a colleghi/e?</t>
  </si>
  <si>
    <t>F.3 Gestione degli imprevisti</t>
  </si>
  <si>
    <t>Risponde con prontezza, lucidità ed efficacia alle situazioni non prevedibili?</t>
  </si>
  <si>
    <t>TOTALI: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</si>
  <si>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</si>
  <si>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</si>
  <si>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</si>
  <si>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</si>
  <si>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r>
      <rPr>
        <b/>
        <sz val="10"/>
        <rFont val="Calibri"/>
        <family val="2"/>
      </rPr>
      <t>*</t>
    </r>
    <r>
      <rPr>
        <sz val="10"/>
        <rFont val="Calibri"/>
        <family val="2"/>
      </rPr>
      <t xml:space="preserve"> </t>
    </r>
    <r>
      <rPr>
        <i/>
        <sz val="10"/>
        <rFont val="Calibri"/>
        <family val="2"/>
      </rPr>
      <t>Nell’assegnare il punteggio di valutazione da 1 a 4 per questa voce di comportamento, il Soggetto Valutatore dovrà quindi tenere in debita considerazione anche il pieno raggiungimento o meno da parte dell’Ufficio/Biblioteca di Area degli obiettivi di continuità 2024</t>
    </r>
    <r>
      <rPr>
        <sz val="10"/>
        <rFont val="Calibri"/>
        <family val="2"/>
      </rPr>
      <t xml:space="preserve">. </t>
    </r>
  </si>
  <si>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</si>
  <si>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</si>
  <si>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</si>
  <si>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</si>
  <si>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</si>
  <si>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</si>
  <si>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</si>
  <si>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</si>
  <si>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</si>
  <si>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</si>
  <si>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</si>
  <si>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</si>
  <si>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</si>
  <si>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</si>
  <si>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</si>
  <si>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</si>
  <si>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</si>
  <si>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</si>
  <si>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</si>
  <si>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</si>
  <si>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</si>
  <si>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</si>
  <si>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</si>
  <si>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</si>
  <si>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</si>
  <si>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</si>
  <si>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</si>
  <si>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</si>
  <si>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</si>
  <si>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</si>
  <si>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</si>
  <si>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</si>
  <si>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</si>
  <si>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</si>
  <si>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</si>
  <si>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</si>
  <si>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</si>
  <si>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</si>
  <si>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</si>
  <si>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</si>
  <si>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Leadership</t>
  </si>
  <si>
    <t>4.       Gestione e valorizzazione dei collaboratori</t>
  </si>
  <si>
    <t>5.       Capacità di programmazione</t>
  </si>
  <si>
    <t>6.       Problem solving</t>
  </si>
  <si>
    <t>ISTRUZIONI PER LA COMPILAZIONE</t>
  </si>
  <si>
    <t>Inserire "Anno 2024" oppure il periodo di afferenza alla Struttura in caso di conferimento di incarico in corso d'anno/cessazione/passaggio di categoria (es. dal 4/5/2024 al 31/12/2024)</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</si>
  <si>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 Capi degli Uffici presso le Aree:</t>
    </r>
    <r>
      <rPr>
        <sz val="11"/>
        <rFont val="Calibri"/>
        <family val="2"/>
      </rPr>
      <t xml:space="preserve"> Dirigente;</t>
    </r>
    <r>
      <rPr>
        <b/>
        <sz val="11"/>
        <rFont val="Calibri"/>
        <family val="2"/>
      </rPr>
      <t xml:space="preserve">
- Capi degli Uffici in staff al Direttore Generale/Rettore/Prorettrice:</t>
    </r>
    <r>
      <rPr>
        <sz val="11"/>
        <rFont val="Calibri"/>
        <family val="2"/>
      </rPr>
      <t xml:space="preserve"> Direttore Generale;</t>
    </r>
    <r>
      <rPr>
        <b/>
        <sz val="11"/>
        <rFont val="Calibri"/>
        <family val="2"/>
      </rPr>
      <t xml:space="preserve">
- Direttori/trici delle Biblioteche di Area:</t>
    </r>
    <r>
      <rPr>
        <sz val="11"/>
        <rFont val="Calibri"/>
        <family val="2"/>
      </rPr>
      <t xml:space="preserve"> Presidente del CAB. </t>
    </r>
  </si>
  <si>
    <r>
      <rPr>
        <sz val="11"/>
        <rFont val="Calibri"/>
        <family val="2"/>
      </rPr>
      <t>Indicare la Struttura di afferenza del Soggetto Valutato:</t>
    </r>
    <r>
      <rPr>
        <b/>
        <sz val="11"/>
        <rFont val="Calibri"/>
        <family val="2"/>
      </rPr>
      <t xml:space="preserve">
- presso le Aree: </t>
    </r>
    <r>
      <rPr>
        <sz val="11"/>
        <rFont val="Calibri"/>
        <family val="2"/>
      </rPr>
      <t>Area ....., Ufficio .....</t>
    </r>
    <r>
      <rPr>
        <b/>
        <sz val="11"/>
        <rFont val="Calibri"/>
        <family val="2"/>
      </rPr>
      <t xml:space="preserve">
- presso gli Uffici in staff al Direttore Generale/Rettore/Prorettrice: </t>
    </r>
    <r>
      <rPr>
        <sz val="11"/>
        <rFont val="Calibri"/>
        <family val="2"/>
      </rPr>
      <t>Ufficio ....</t>
    </r>
    <r>
      <rPr>
        <b/>
        <sz val="11"/>
        <rFont val="Calibri"/>
        <family val="2"/>
      </rPr>
      <t xml:space="preserve">
- presso le Biblioteche di Area: </t>
    </r>
    <r>
      <rPr>
        <sz val="11"/>
        <rFont val="Calibri"/>
        <family val="2"/>
      </rPr>
      <t>C.A.B., Biblioteca di Area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</si>
  <si>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</si>
  <si>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</si>
  <si>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</si>
  <si>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</si>
  <si>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</si>
  <si>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</si>
  <si>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N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</si>
  <si>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</si>
  <si>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</si>
  <si>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</si>
  <si>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</si>
  <si>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</si>
  <si>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</si>
  <si>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xml:space="preserve">) in corrispondenza delle voci per le quali intenda discostarsi dal punteggio di autovalutazione. 
A conclusione della procedura di valutazione della performance, il soggetto valutatore – laddove intenda discostarsi dal punteggio di autovalutazione - ne comunica senza formalità l’esito al soggetto valutato, in un </t>
    </r>
    <r>
      <rPr>
        <u/>
        <sz val="10"/>
        <rFont val="Verdana"/>
        <family val="2"/>
      </rPr>
      <t xml:space="preserve">colloquio di </t>
    </r>
    <r>
      <rPr>
        <i/>
        <u/>
        <sz val="10"/>
        <rFont val="Verdana"/>
        <family val="2"/>
      </rPr>
      <t>feedback</t>
    </r>
    <r>
      <rPr>
        <sz val="10"/>
        <rFont val="Verdana"/>
        <family val="2"/>
      </rPr>
      <t>, nel corso del quale possono essere acquisiti anche chiarimenti e/o osservazioni.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</si>
  <si>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</si>
  <si>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</si>
  <si>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</si>
  <si>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</si>
  <si>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</si>
  <si>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</si>
  <si>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</si>
  <si>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01.01.2024-31.12.2024</t>
  </si>
  <si>
    <t>Prof. Roberto Delle Donne</t>
  </si>
  <si>
    <t>2_2024</t>
  </si>
  <si>
    <t>A) analisi/integrazione/modifica dei dati presenti sulla piattaforma DPM (previa definizione di istruzioni operative da parte della competente Area di Ateneo)
B) validazione del Registro del trattamento dei dati da parte del Referente della rispettiva struttura di Ateneo (cfr. art. 7 del Regolamento di Ateneo in materia di trattamento dei Dati Personali, emanato con D.R. 2088/2019): SI/NO</t>
  </si>
  <si>
    <r>
      <t xml:space="preserve">Rafforzamento del livello di tutela dei dati personali.     
</t>
    </r>
    <r>
      <rPr>
        <b/>
        <sz val="11"/>
        <rFont val="Times New Roman"/>
        <family val="1"/>
      </rPr>
      <t>Aggiornamento del Registro dei trattamenti di Ateneo:</t>
    </r>
    <r>
      <rPr>
        <sz val="11"/>
        <rFont val="Times New Roman"/>
        <family val="1"/>
      </rPr>
      <t xml:space="preserve"> 
A) analisi dei dati presenti nel Registro del trattamento dei dati 
B) validazione del Registro del trattamento dei dati </t>
    </r>
  </si>
  <si>
    <t>A) 100% entro il 18.11.2024 o il diverso termine anticipato definito dal Responsabile di Struttura
B) SI, entro il 16.12.2024</t>
  </si>
  <si>
    <t>3_2024</t>
  </si>
  <si>
    <r>
      <t xml:space="preserve">Rafforzamento e difesa dei valori etici e dell’integrità nella comunità accademica. 
</t>
    </r>
    <r>
      <rPr>
        <b/>
        <sz val="11"/>
        <rFont val="Times New Roman"/>
        <family val="1"/>
      </rPr>
      <t>Attuazione delle seguenti azioni</t>
    </r>
    <r>
      <rPr>
        <sz val="11"/>
        <rFont val="Times New Roman"/>
        <family val="1"/>
      </rPr>
      <t>: 
A. formazione obbligatoria in materia di etica, prevenzione della corruzione, trasparenza e privacy (sub-peso 70%)
B. invio all'URP (daportale@unina.it) del C.V. aggiornato o conferma del C.V. già pubblicato (sub-peso 30%)</t>
    </r>
  </si>
  <si>
    <t xml:space="preserve">A) percentuale di fruizione entro il 31/7/2024 del corso di formazione obbligatoria in modalità e-learning 'Codice di comportamento ed etica pubblica: una migliore amministrazione', della durata di 4 ore, disponibile sulla piattaforma del Centro di 
Ateneo Federica web-learning: SI/NO
B) SI/NO
                        </t>
  </si>
  <si>
    <t>A) 100%
SI</t>
  </si>
  <si>
    <t>dott.ssa Danila Oliviero</t>
  </si>
  <si>
    <t>Biblioteca di Area Economia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</si>
</sst>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00"/>
  </numFmts>
  <fonts count="37" x14ac:knownFonts="1">
    <font>
      <sz val="11"/>
      <color theme="1"/>
      <name val="Calibri"/>
      <family val="2"/>
      <scheme val="minor"/>
    </font>
    <font>
      <sz val="10"/>
      <name val="Arial"/>
      <family val="2"/>
    </font>
    <font>
      <b/>
      <sz val="10"/>
      <name val="Calibri"/>
      <family val="2"/>
    </font>
    <font>
      <sz val="10"/>
      <name val="Calibri"/>
      <family val="2"/>
    </font>
    <font>
      <b/>
      <sz val="8"/>
      <name val="Calibri"/>
      <family val="2"/>
    </font>
    <font>
      <sz val="8"/>
      <name val="Calibri"/>
      <family val="2"/>
    </font>
    <font>
      <i/>
      <sz val="10"/>
      <name val="Calibri"/>
      <family val="2"/>
    </font>
    <font>
      <sz val="10"/>
      <name val="Arial"/>
      <family val="2"/>
    </font>
    <font>
      <sz val="8"/>
      <name val="Verdana"/>
      <family val="2"/>
    </font>
    <font>
      <i/>
      <sz val="12"/>
      <name val="Times New Roman"/>
      <family val="1"/>
    </font>
    <font>
      <b/>
      <sz val="10"/>
      <name val="Times New Roman"/>
      <family val="1"/>
    </font>
    <font>
      <b/>
      <sz val="11"/>
      <color theme="1"/>
      <name val="Calibri"/>
      <family val="2"/>
      <scheme val="minor"/>
    </font>
    <font>
      <b/>
      <vertAlign val="subscript"/>
      <sz val="10"/>
      <name val="Calibri"/>
      <family val="2"/>
    </font>
    <font>
      <b/>
      <sz val="9"/>
      <name val="Calibri"/>
      <family val="2"/>
    </font>
    <font>
      <sz val="9"/>
      <name val="Calibri"/>
      <family val="2"/>
    </font>
    <font>
      <b/>
      <sz val="11"/>
      <name val="Calibri"/>
      <family val="2"/>
    </font>
    <font>
      <b/>
      <i/>
      <sz val="11"/>
      <name val="Times New Roman"/>
      <family val="1"/>
    </font>
    <font>
      <b/>
      <u/>
      <sz val="11"/>
      <name val="Calibri"/>
      <family val="2"/>
    </font>
    <font>
      <sz val="11"/>
      <name val="Times New Roman"/>
      <family val="1"/>
    </font>
    <font>
      <sz val="11"/>
      <name val="Verdana"/>
      <family val="2"/>
    </font>
    <font>
      <b/>
      <sz val="11"/>
      <name val="Times New Roman"/>
      <family val="1"/>
    </font>
    <font>
      <b/>
      <u/>
      <sz val="10"/>
      <name val="Calibri"/>
      <family val="2"/>
    </font>
    <font>
      <u/>
      <sz val="10"/>
      <name val="Calibri"/>
      <family val="2"/>
    </font>
    <font>
      <sz val="11"/>
      <name val="Calibri"/>
      <family val="2"/>
    </font>
    <font>
      <b/>
      <sz val="10"/>
      <name val="Verdana"/>
      <family val="2"/>
    </font>
    <font>
      <sz val="10"/>
      <name val="Verdana"/>
      <family val="2"/>
    </font>
    <font>
      <i/>
      <sz val="10"/>
      <name val="Verdana"/>
      <family val="2"/>
    </font>
    <font>
      <u/>
      <sz val="10"/>
      <name val="Verdana"/>
      <family val="2"/>
    </font>
    <font>
      <i/>
      <u/>
      <sz val="10"/>
      <name val="Verdana"/>
      <family val="2"/>
    </font>
    <font>
      <b/>
      <sz val="14"/>
      <name val="Calibri"/>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b/>
      <sz val="12"/>
      <name val="Calibri"/>
      <family val="2"/>
    </font>
    <font>
      <sz val="10"/>
      <color rgb="FF000000"/>
      <name val="Verdana"/>
      <family val="2"/>
    </font>
  </fonts>
  <fills count="14">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theme="0"/>
        <bgColor indexed="64"/>
      </patternFill>
    </fill>
    <fill>
      <patternFill patternType="solid">
        <fgColor theme="0" tint="-0.249977111117893"/>
        <bgColor indexed="64"/>
      </patternFill>
    </fill>
    <fill>
      <patternFill patternType="solid">
        <fgColor theme="9"/>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1" tint="0.499984740745262"/>
        <bgColor indexed="64"/>
      </patternFill>
    </fill>
    <fill>
      <patternFill patternType="solid">
        <fgColor rgb="FFB7DEE8"/>
        <bgColor rgb="FF000000"/>
      </patternFill>
    </fill>
    <fill>
      <patternFill patternType="solid">
        <fgColor rgb="FFFFFFFF"/>
        <bgColor rgb="FF000000"/>
      </patternFill>
    </fill>
  </fills>
  <borders count="57">
    <border>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indexed="64"/>
      </top>
      <bottom style="thin">
        <color indexed="64"/>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rgb="FF000000"/>
      </bottom>
      <diagonal/>
    </border>
  </borders>
  <cellStyleXfs count="3">
    <xf numFmtId="0" fontId="0" fillId="0" borderId="0"/>
    <xf numFmtId="0" fontId="1" fillId="0" borderId="0"/>
    <xf numFmtId="0" fontId="7" fillId="0" borderId="0"/>
  </cellStyleXfs>
  <cellXfs count="253">
    <xf numFmtId="0" fontId="0" fillId="0" borderId="0" xfId="0"/>
    <xf numFmtId="0" fontId="3" fillId="0" borderId="0" xfId="0" applyFont="1"/>
    <xf numFmtId="0" fontId="5" fillId="0" borderId="0" xfId="0" applyFont="1"/>
    <xf numFmtId="0" fontId="5" fillId="0" borderId="0" xfId="0" applyFont="1" applyAlignment="1">
      <alignment horizontal="left" vertical="center"/>
    </xf>
    <xf numFmtId="0" fontId="0" fillId="0" borderId="0" xfId="0" applyAlignment="1">
      <alignment vertical="center" wrapText="1"/>
    </xf>
    <xf numFmtId="0" fontId="0" fillId="0" borderId="21" xfId="0" applyBorder="1" applyAlignment="1">
      <alignment vertical="center" wrapText="1"/>
    </xf>
    <xf numFmtId="0" fontId="0" fillId="0" borderId="0" xfId="0" applyProtection="1">
      <protection locked="0"/>
    </xf>
    <xf numFmtId="0" fontId="4" fillId="2" borderId="13" xfId="0" applyFont="1" applyFill="1" applyBorder="1" applyAlignment="1">
      <alignment vertical="center"/>
    </xf>
    <xf numFmtId="0" fontId="6" fillId="0" borderId="0" xfId="0" applyFont="1"/>
    <xf numFmtId="0" fontId="5" fillId="3" borderId="1" xfId="0" applyFont="1" applyFill="1" applyBorder="1" applyAlignment="1">
      <alignment horizontal="center" vertical="center" wrapText="1"/>
    </xf>
    <xf numFmtId="0" fontId="5" fillId="0" borderId="4" xfId="0" applyFont="1" applyBorder="1" applyAlignment="1">
      <alignment horizontal="center" vertical="top" wrapText="1"/>
    </xf>
    <xf numFmtId="0" fontId="5" fillId="0" borderId="7" xfId="0" applyFont="1" applyBorder="1" applyAlignment="1">
      <alignment horizontal="center" vertical="top" wrapText="1"/>
    </xf>
    <xf numFmtId="0" fontId="4" fillId="3" borderId="4" xfId="0" applyFont="1" applyFill="1" applyBorder="1" applyAlignment="1">
      <alignment horizontal="center" vertical="center" wrapText="1"/>
    </xf>
    <xf numFmtId="0" fontId="4" fillId="2" borderId="13" xfId="0" applyFont="1" applyFill="1" applyBorder="1"/>
    <xf numFmtId="0" fontId="5" fillId="0" borderId="0" xfId="0" applyFont="1" applyProtection="1">
      <protection locked="0"/>
    </xf>
    <xf numFmtId="0" fontId="3" fillId="5" borderId="0" xfId="0" applyFont="1" applyFill="1" applyProtection="1">
      <protection locked="0"/>
    </xf>
    <xf numFmtId="0" fontId="3" fillId="5" borderId="0" xfId="0" applyFont="1" applyFill="1"/>
    <xf numFmtId="0" fontId="3" fillId="5" borderId="0" xfId="0" applyFont="1" applyFill="1" applyAlignment="1" applyProtection="1">
      <alignment horizontal="center"/>
      <protection locked="0"/>
    </xf>
    <xf numFmtId="0" fontId="11" fillId="0" borderId="21" xfId="0" applyFont="1" applyBorder="1" applyAlignment="1">
      <alignment vertical="center" wrapText="1"/>
    </xf>
    <xf numFmtId="0" fontId="5" fillId="0" borderId="0" xfId="0" applyFont="1" applyAlignment="1">
      <alignment vertical="top" wrapText="1"/>
    </xf>
    <xf numFmtId="0" fontId="5" fillId="0" borderId="0" xfId="0" applyFont="1" applyAlignment="1">
      <alignment horizontal="center" vertical="top" wrapText="1"/>
    </xf>
    <xf numFmtId="9" fontId="5" fillId="0" borderId="0" xfId="0" applyNumberFormat="1" applyFont="1" applyAlignment="1">
      <alignment horizontal="center" vertical="top" wrapText="1"/>
    </xf>
    <xf numFmtId="0" fontId="5" fillId="3" borderId="7" xfId="0" applyFont="1" applyFill="1" applyBorder="1" applyAlignment="1">
      <alignment horizontal="center" vertical="center" wrapText="1"/>
    </xf>
    <xf numFmtId="0" fontId="10" fillId="3" borderId="1" xfId="0" applyFont="1" applyFill="1" applyBorder="1" applyAlignment="1">
      <alignment vertical="top" wrapText="1"/>
    </xf>
    <xf numFmtId="0" fontId="10" fillId="3" borderId="2" xfId="0" applyFont="1" applyFill="1" applyBorder="1" applyAlignment="1">
      <alignment horizontal="center" vertical="top" wrapText="1"/>
    </xf>
    <xf numFmtId="0" fontId="10" fillId="3" borderId="3" xfId="0" applyFont="1" applyFill="1" applyBorder="1" applyAlignment="1">
      <alignment horizontal="center" vertical="top" wrapText="1"/>
    </xf>
    <xf numFmtId="0" fontId="10" fillId="3" borderId="1" xfId="0" applyFont="1" applyFill="1" applyBorder="1" applyAlignment="1">
      <alignment horizontal="center" vertical="top" wrapText="1"/>
    </xf>
    <xf numFmtId="0" fontId="10" fillId="3" borderId="4" xfId="0" applyFont="1" applyFill="1" applyBorder="1" applyAlignment="1">
      <alignment vertical="top" wrapText="1"/>
    </xf>
    <xf numFmtId="0" fontId="3" fillId="0" borderId="16" xfId="0" applyFont="1" applyBorder="1" applyAlignment="1">
      <alignment vertical="center" wrapText="1"/>
    </xf>
    <xf numFmtId="0" fontId="3" fillId="0" borderId="16" xfId="0" applyFont="1" applyBorder="1" applyProtection="1">
      <protection locked="0"/>
    </xf>
    <xf numFmtId="0" fontId="3" fillId="0" borderId="16" xfId="0" applyFont="1" applyBorder="1" applyAlignment="1" applyProtection="1">
      <alignment horizontal="center" vertical="center"/>
      <protection locked="0"/>
    </xf>
    <xf numFmtId="0" fontId="3" fillId="0" borderId="19" xfId="0" applyFont="1" applyBorder="1" applyAlignment="1">
      <alignment vertical="center" wrapText="1"/>
    </xf>
    <xf numFmtId="0" fontId="3" fillId="5" borderId="19" xfId="0" applyFont="1" applyFill="1" applyBorder="1" applyAlignment="1">
      <alignment vertical="center" wrapText="1"/>
    </xf>
    <xf numFmtId="0" fontId="3" fillId="0" borderId="19" xfId="0" applyFont="1" applyBorder="1" applyProtection="1">
      <protection locked="0"/>
    </xf>
    <xf numFmtId="0" fontId="3" fillId="0" borderId="19" xfId="0" applyFont="1" applyBorder="1" applyAlignment="1" applyProtection="1">
      <alignment horizontal="center" vertical="center"/>
      <protection locked="0"/>
    </xf>
    <xf numFmtId="0" fontId="3" fillId="0" borderId="7" xfId="0" applyFont="1" applyBorder="1" applyAlignment="1">
      <alignment vertical="center" wrapText="1"/>
    </xf>
    <xf numFmtId="0" fontId="3" fillId="0" borderId="7" xfId="0" applyFont="1" applyBorder="1" applyProtection="1">
      <protection locked="0"/>
    </xf>
    <xf numFmtId="0" fontId="3" fillId="5" borderId="16" xfId="0" applyFont="1" applyFill="1" applyBorder="1" applyAlignment="1">
      <alignment vertical="center" wrapText="1"/>
    </xf>
    <xf numFmtId="0" fontId="3" fillId="5" borderId="7" xfId="1" applyFont="1" applyFill="1" applyBorder="1" applyAlignment="1">
      <alignment vertical="center" wrapText="1"/>
    </xf>
    <xf numFmtId="0" fontId="2" fillId="3" borderId="25" xfId="0" applyFont="1" applyFill="1" applyBorder="1" applyAlignment="1">
      <alignment horizontal="left" vertical="center" wrapText="1"/>
    </xf>
    <xf numFmtId="0" fontId="3" fillId="3" borderId="26" xfId="0" applyFont="1" applyFill="1" applyBorder="1" applyAlignment="1">
      <alignment vertical="center"/>
    </xf>
    <xf numFmtId="0" fontId="3" fillId="3" borderId="27" xfId="0" applyFont="1" applyFill="1" applyBorder="1" applyAlignment="1">
      <alignment vertical="center"/>
    </xf>
    <xf numFmtId="0" fontId="3" fillId="3" borderId="28" xfId="0" applyFont="1" applyFill="1" applyBorder="1" applyAlignment="1">
      <alignment vertical="center"/>
    </xf>
    <xf numFmtId="0" fontId="2" fillId="6" borderId="23" xfId="0" applyFont="1" applyFill="1" applyBorder="1" applyAlignment="1">
      <alignment wrapText="1"/>
    </xf>
    <xf numFmtId="0" fontId="2" fillId="6" borderId="4" xfId="0" applyFont="1" applyFill="1" applyBorder="1" applyAlignment="1">
      <alignment wrapText="1"/>
    </xf>
    <xf numFmtId="0" fontId="14" fillId="0" borderId="16"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19" xfId="0" applyFont="1" applyBorder="1" applyAlignment="1" applyProtection="1">
      <alignment horizontal="left" vertical="top" wrapText="1"/>
      <protection locked="0"/>
    </xf>
    <xf numFmtId="0" fontId="14" fillId="0" borderId="20" xfId="0" applyFont="1" applyBorder="1" applyAlignment="1" applyProtection="1">
      <alignment horizontal="left" vertical="top" wrapText="1"/>
      <protection locked="0"/>
    </xf>
    <xf numFmtId="0" fontId="14" fillId="0" borderId="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10" fontId="14" fillId="2" borderId="19" xfId="0" applyNumberFormat="1" applyFont="1" applyFill="1" applyBorder="1" applyAlignment="1" applyProtection="1">
      <alignment horizontal="left" vertical="top" wrapText="1"/>
      <protection locked="0"/>
    </xf>
    <xf numFmtId="10" fontId="14" fillId="2" borderId="16" xfId="0" applyNumberFormat="1" applyFont="1" applyFill="1" applyBorder="1" applyAlignment="1" applyProtection="1">
      <alignment horizontal="left" vertical="top" wrapText="1"/>
      <protection locked="0"/>
    </xf>
    <xf numFmtId="0" fontId="13" fillId="2" borderId="7" xfId="0" applyFont="1" applyFill="1" applyBorder="1" applyAlignment="1" applyProtection="1">
      <alignment horizontal="left" vertical="top" wrapText="1"/>
      <protection locked="0"/>
    </xf>
    <xf numFmtId="0" fontId="13" fillId="2" borderId="19" xfId="0" applyFont="1" applyFill="1" applyBorder="1" applyAlignment="1" applyProtection="1">
      <alignment horizontal="left" vertical="top" wrapText="1"/>
      <protection locked="0"/>
    </xf>
    <xf numFmtId="164" fontId="13" fillId="2" borderId="16" xfId="0" applyNumberFormat="1" applyFont="1" applyFill="1" applyBorder="1" applyAlignment="1" applyProtection="1">
      <alignment horizontal="left" vertical="top" wrapText="1"/>
      <protection locked="0"/>
    </xf>
    <xf numFmtId="164" fontId="13" fillId="2" borderId="7" xfId="0" applyNumberFormat="1" applyFont="1" applyFill="1" applyBorder="1" applyAlignment="1" applyProtection="1">
      <alignment horizontal="left" vertical="top" wrapText="1"/>
      <protection locked="0"/>
    </xf>
    <xf numFmtId="164" fontId="13" fillId="2" borderId="19" xfId="0" applyNumberFormat="1" applyFont="1" applyFill="1" applyBorder="1" applyAlignment="1" applyProtection="1">
      <alignment horizontal="left" vertical="top" wrapText="1"/>
      <protection locked="0"/>
    </xf>
    <xf numFmtId="10" fontId="5" fillId="3" borderId="7" xfId="0" applyNumberFormat="1" applyFont="1" applyFill="1" applyBorder="1" applyAlignment="1">
      <alignment horizontal="center" vertical="center"/>
    </xf>
    <xf numFmtId="0" fontId="2" fillId="6" borderId="29" xfId="0" applyFont="1" applyFill="1" applyBorder="1"/>
    <xf numFmtId="2" fontId="3" fillId="3" borderId="29" xfId="0" applyNumberFormat="1" applyFont="1" applyFill="1" applyBorder="1" applyAlignment="1">
      <alignment horizontal="center" vertical="center"/>
    </xf>
    <xf numFmtId="10" fontId="3" fillId="3" borderId="4" xfId="0" applyNumberFormat="1" applyFont="1" applyFill="1" applyBorder="1" applyAlignment="1">
      <alignment horizontal="center" vertical="center"/>
    </xf>
    <xf numFmtId="9" fontId="5" fillId="0" borderId="4" xfId="0" applyNumberFormat="1" applyFont="1" applyBorder="1" applyAlignment="1">
      <alignment horizontal="center" vertical="center" wrapText="1"/>
    </xf>
    <xf numFmtId="9" fontId="5" fillId="0" borderId="7" xfId="0" applyNumberFormat="1" applyFont="1" applyBorder="1" applyAlignment="1">
      <alignment horizontal="center" vertical="center" wrapText="1"/>
    </xf>
    <xf numFmtId="0" fontId="4" fillId="3" borderId="1" xfId="0" applyFont="1" applyFill="1" applyBorder="1" applyAlignment="1">
      <alignment horizontal="center" wrapText="1"/>
    </xf>
    <xf numFmtId="0" fontId="5" fillId="3" borderId="4" xfId="0" applyFont="1" applyFill="1" applyBorder="1" applyAlignment="1">
      <alignment horizontal="center" vertical="top" wrapText="1"/>
    </xf>
    <xf numFmtId="0" fontId="5" fillId="0" borderId="7" xfId="0" applyFont="1" applyBorder="1" applyAlignment="1">
      <alignment horizontal="center" vertical="center" wrapText="1"/>
    </xf>
    <xf numFmtId="0" fontId="3" fillId="0" borderId="7" xfId="0" applyFont="1" applyBorder="1" applyAlignment="1" applyProtection="1">
      <alignment horizontal="center" vertical="center"/>
      <protection locked="0"/>
    </xf>
    <xf numFmtId="9" fontId="2" fillId="3" borderId="23" xfId="0" applyNumberFormat="1" applyFont="1" applyFill="1" applyBorder="1" applyAlignment="1">
      <alignment horizontal="center" vertical="center" wrapText="1"/>
    </xf>
    <xf numFmtId="9" fontId="3" fillId="6" borderId="16"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10" fontId="3" fillId="3" borderId="16" xfId="0" applyNumberFormat="1" applyFont="1" applyFill="1" applyBorder="1" applyAlignment="1">
      <alignment horizontal="center" vertical="center"/>
    </xf>
    <xf numFmtId="10" fontId="3" fillId="3" borderId="19" xfId="0" applyNumberFormat="1" applyFont="1" applyFill="1" applyBorder="1" applyAlignment="1">
      <alignment horizontal="center" vertical="center"/>
    </xf>
    <xf numFmtId="10" fontId="3" fillId="3" borderId="7" xfId="0" applyNumberFormat="1" applyFont="1" applyFill="1" applyBorder="1" applyAlignment="1">
      <alignment horizontal="center" vertical="center"/>
    </xf>
    <xf numFmtId="10" fontId="2" fillId="3" borderId="23" xfId="0" applyNumberFormat="1" applyFont="1" applyFill="1" applyBorder="1" applyAlignment="1">
      <alignment horizontal="center" vertical="center"/>
    </xf>
    <xf numFmtId="9" fontId="3" fillId="3" borderId="27" xfId="0" applyNumberFormat="1" applyFont="1" applyFill="1" applyBorder="1" applyAlignment="1">
      <alignment horizontal="center" vertical="center"/>
    </xf>
    <xf numFmtId="9" fontId="18" fillId="2" borderId="30" xfId="0" applyNumberFormat="1" applyFont="1" applyFill="1" applyBorder="1" applyAlignment="1" applyProtection="1">
      <alignment horizontal="center" vertical="center" wrapText="1"/>
      <protection locked="0"/>
    </xf>
    <xf numFmtId="0" fontId="19" fillId="2" borderId="30" xfId="0" applyFont="1" applyFill="1" applyBorder="1" applyAlignment="1" applyProtection="1">
      <alignment horizontal="center" vertical="center"/>
      <protection locked="0"/>
    </xf>
    <xf numFmtId="17" fontId="18" fillId="2" borderId="30" xfId="0" applyNumberFormat="1" applyFont="1" applyFill="1" applyBorder="1" applyAlignment="1" applyProtection="1">
      <alignment horizontal="left" vertical="center" wrapText="1"/>
      <protection locked="0"/>
    </xf>
    <xf numFmtId="9" fontId="18" fillId="2" borderId="30" xfId="0" applyNumberFormat="1" applyFont="1" applyFill="1" applyBorder="1" applyAlignment="1" applyProtection="1">
      <alignment horizontal="left" vertical="center" wrapText="1"/>
      <protection locked="0"/>
    </xf>
    <xf numFmtId="0" fontId="0" fillId="0" borderId="30" xfId="0" applyBorder="1" applyAlignment="1" applyProtection="1">
      <alignment horizontal="center" vertical="center" wrapText="1"/>
      <protection locked="0"/>
    </xf>
    <xf numFmtId="0" fontId="19" fillId="2" borderId="30" xfId="0" applyFont="1" applyFill="1" applyBorder="1" applyAlignment="1" applyProtection="1">
      <alignment horizontal="center"/>
      <protection locked="0"/>
    </xf>
    <xf numFmtId="0" fontId="0" fillId="0" borderId="30" xfId="0" applyBorder="1" applyProtection="1">
      <protection locked="0"/>
    </xf>
    <xf numFmtId="0" fontId="16" fillId="4" borderId="39" xfId="0" applyFont="1" applyFill="1" applyBorder="1" applyAlignment="1">
      <alignment horizontal="center" vertical="center" wrapText="1"/>
    </xf>
    <xf numFmtId="0" fontId="15" fillId="4" borderId="39" xfId="0" applyFont="1" applyFill="1" applyBorder="1" applyAlignment="1">
      <alignment horizontal="center" vertical="center" wrapText="1"/>
    </xf>
    <xf numFmtId="0" fontId="3" fillId="3" borderId="7" xfId="0" applyFont="1" applyFill="1" applyBorder="1" applyAlignment="1">
      <alignment horizontal="center" vertical="top" wrapText="1"/>
    </xf>
    <xf numFmtId="0" fontId="10" fillId="3" borderId="40" xfId="0" applyFont="1" applyFill="1" applyBorder="1" applyAlignment="1">
      <alignment horizontal="center" vertical="top" wrapText="1"/>
    </xf>
    <xf numFmtId="0" fontId="10" fillId="3" borderId="39"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3" fillId="8" borderId="2" xfId="0" applyFont="1" applyFill="1" applyBorder="1" applyProtection="1">
      <protection locked="0"/>
    </xf>
    <xf numFmtId="0" fontId="3" fillId="8" borderId="7" xfId="0" applyFont="1" applyFill="1" applyBorder="1"/>
    <xf numFmtId="0" fontId="18" fillId="4" borderId="36"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textRotation="90" wrapText="1"/>
    </xf>
    <xf numFmtId="0" fontId="2"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0" borderId="0" xfId="0" applyFont="1" applyAlignment="1">
      <alignment horizontal="center" vertical="center" wrapText="1"/>
    </xf>
    <xf numFmtId="0" fontId="2" fillId="3" borderId="15" xfId="0" applyFont="1" applyFill="1" applyBorder="1" applyAlignment="1">
      <alignment horizontal="center" vertical="center"/>
    </xf>
    <xf numFmtId="0" fontId="2"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0" borderId="0" xfId="0" applyFont="1" applyAlignment="1">
      <alignment horizontal="center" vertical="center"/>
    </xf>
    <xf numFmtId="0" fontId="0" fillId="0" borderId="0" xfId="0" applyAlignment="1" applyProtection="1">
      <alignment vertical="center" wrapText="1"/>
      <protection locked="0"/>
    </xf>
    <xf numFmtId="0" fontId="24" fillId="10" borderId="44" xfId="0" applyFont="1" applyFill="1" applyBorder="1" applyAlignment="1">
      <alignment horizontal="center" vertical="center" wrapText="1"/>
    </xf>
    <xf numFmtId="0" fontId="24" fillId="9" borderId="44" xfId="0" applyFont="1" applyFill="1" applyBorder="1" applyAlignment="1">
      <alignment horizontal="center" vertical="center" wrapText="1"/>
    </xf>
    <xf numFmtId="0" fontId="24" fillId="8" borderId="49"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0" fillId="2" borderId="32" xfId="0" applyFont="1" applyFill="1" applyBorder="1" applyAlignment="1" applyProtection="1">
      <alignment horizontal="left" vertical="center" wrapText="1"/>
      <protection locked="0"/>
    </xf>
    <xf numFmtId="0" fontId="16" fillId="4" borderId="7" xfId="0" applyFont="1" applyFill="1" applyBorder="1" applyAlignment="1">
      <alignment horizontal="center" vertical="center" wrapText="1"/>
    </xf>
    <xf numFmtId="0" fontId="0" fillId="0" borderId="7" xfId="0" applyBorder="1" applyAlignment="1" applyProtection="1">
      <alignment horizontal="center"/>
      <protection locked="0"/>
    </xf>
    <xf numFmtId="0" fontId="2" fillId="11" borderId="29" xfId="0" applyFont="1" applyFill="1" applyBorder="1" applyAlignment="1">
      <alignment horizontal="center" vertical="center"/>
    </xf>
    <xf numFmtId="0" fontId="2" fillId="11" borderId="21" xfId="0" applyFont="1" applyFill="1" applyBorder="1" applyAlignment="1">
      <alignment horizontal="center" vertical="center" wrapText="1"/>
    </xf>
    <xf numFmtId="0" fontId="3" fillId="11" borderId="21" xfId="0" applyFont="1" applyFill="1" applyBorder="1" applyProtection="1">
      <protection locked="0"/>
    </xf>
    <xf numFmtId="0" fontId="3" fillId="11" borderId="23" xfId="0" applyFont="1" applyFill="1" applyBorder="1" applyProtection="1">
      <protection locked="0"/>
    </xf>
    <xf numFmtId="0" fontId="11" fillId="8" borderId="7" xfId="0" applyFont="1" applyFill="1" applyBorder="1" applyAlignment="1">
      <alignment horizontal="center" vertical="center" wrapText="1"/>
    </xf>
    <xf numFmtId="0" fontId="0" fillId="0" borderId="21" xfId="0" applyBorder="1" applyAlignment="1" applyProtection="1">
      <alignment vertical="center" wrapText="1"/>
      <protection locked="0"/>
    </xf>
    <xf numFmtId="0" fontId="0" fillId="0" borderId="4" xfId="0" applyBorder="1" applyAlignment="1" applyProtection="1">
      <alignment vertical="center" wrapText="1"/>
      <protection locked="0"/>
    </xf>
    <xf numFmtId="0" fontId="24" fillId="12" borderId="7" xfId="1" applyFont="1" applyFill="1" applyBorder="1" applyAlignment="1">
      <alignment horizontal="center" vertical="center" wrapText="1"/>
    </xf>
    <xf numFmtId="0" fontId="1" fillId="0" borderId="0" xfId="1"/>
    <xf numFmtId="0" fontId="4" fillId="3" borderId="7" xfId="0" applyFont="1" applyFill="1" applyBorder="1" applyAlignment="1">
      <alignment wrapText="1"/>
    </xf>
    <xf numFmtId="0" fontId="14" fillId="5" borderId="0" xfId="0" applyFont="1" applyFill="1" applyProtection="1">
      <protection locked="0"/>
    </xf>
    <xf numFmtId="0" fontId="5" fillId="5" borderId="0" xfId="0" applyFont="1" applyFill="1" applyProtection="1">
      <protection locked="0"/>
    </xf>
    <xf numFmtId="0" fontId="5" fillId="5" borderId="0" xfId="0" applyFont="1" applyFill="1" applyAlignment="1">
      <alignment horizontal="left" vertical="center"/>
    </xf>
    <xf numFmtId="0" fontId="4" fillId="5" borderId="0" xfId="0" applyFont="1" applyFill="1"/>
    <xf numFmtId="0" fontId="4" fillId="5" borderId="0" xfId="0" applyFont="1" applyFill="1" applyAlignment="1">
      <alignment vertical="top"/>
    </xf>
    <xf numFmtId="0" fontId="5" fillId="5" borderId="0" xfId="0" applyFont="1" applyFill="1"/>
    <xf numFmtId="0" fontId="0" fillId="5" borderId="0" xfId="0" applyFill="1" applyProtection="1">
      <protection locked="0"/>
    </xf>
    <xf numFmtId="0" fontId="0" fillId="5" borderId="34" xfId="0" applyFill="1" applyBorder="1"/>
    <xf numFmtId="9" fontId="0" fillId="5" borderId="0" xfId="0" applyNumberFormat="1" applyFill="1" applyAlignment="1">
      <alignment vertical="top"/>
    </xf>
    <xf numFmtId="0" fontId="0" fillId="5" borderId="0" xfId="0" applyFill="1"/>
    <xf numFmtId="0" fontId="9" fillId="5" borderId="10" xfId="0" applyFont="1" applyFill="1" applyBorder="1"/>
    <xf numFmtId="0" fontId="3" fillId="5" borderId="0" xfId="0" applyFont="1" applyFill="1" applyAlignment="1">
      <alignment vertical="center" wrapText="1"/>
    </xf>
    <xf numFmtId="0" fontId="0" fillId="5" borderId="0" xfId="0" applyFill="1" applyAlignment="1">
      <alignment vertical="center" wrapText="1"/>
    </xf>
    <xf numFmtId="10" fontId="18" fillId="4" borderId="30" xfId="0" applyNumberFormat="1" applyFont="1" applyFill="1" applyBorder="1" applyAlignment="1">
      <alignment horizontal="center" vertical="center" wrapText="1"/>
    </xf>
    <xf numFmtId="10" fontId="20" fillId="4" borderId="30" xfId="0" applyNumberFormat="1" applyFont="1" applyFill="1" applyBorder="1" applyAlignment="1">
      <alignment horizontal="center" vertical="center" wrapText="1"/>
    </xf>
    <xf numFmtId="9" fontId="3" fillId="0" borderId="16"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0" fontId="19" fillId="2" borderId="30" xfId="0" applyFont="1" applyFill="1" applyBorder="1" applyAlignment="1" applyProtection="1">
      <alignment horizontal="center" vertical="center" wrapText="1"/>
      <protection locked="0"/>
    </xf>
    <xf numFmtId="0" fontId="19" fillId="2" borderId="30" xfId="0" applyFont="1" applyFill="1" applyBorder="1" applyAlignment="1" applyProtection="1">
      <alignment vertical="center" wrapText="1"/>
      <protection locked="0"/>
    </xf>
    <xf numFmtId="0" fontId="0" fillId="0" borderId="7" xfId="0" applyBorder="1" applyAlignment="1" applyProtection="1">
      <alignment horizontal="center" vertical="center"/>
      <protection locked="0"/>
    </xf>
    <xf numFmtId="0" fontId="18" fillId="2" borderId="32" xfId="0" applyFont="1" applyFill="1" applyBorder="1" applyAlignment="1" applyProtection="1">
      <alignment horizontal="left" vertical="center" wrapText="1"/>
      <protection locked="0"/>
    </xf>
    <xf numFmtId="0" fontId="20" fillId="8" borderId="33" xfId="0" applyFont="1" applyFill="1" applyBorder="1" applyAlignment="1" applyProtection="1">
      <alignment horizontal="center" vertical="center" wrapText="1"/>
      <protection locked="0"/>
    </xf>
    <xf numFmtId="0" fontId="20" fillId="8" borderId="34" xfId="0" applyFont="1" applyFill="1" applyBorder="1" applyAlignment="1" applyProtection="1">
      <alignment horizontal="center" vertical="center" wrapText="1"/>
      <protection locked="0"/>
    </xf>
    <xf numFmtId="0" fontId="20" fillId="8" borderId="35" xfId="0" applyFont="1" applyFill="1" applyBorder="1" applyAlignment="1" applyProtection="1">
      <alignment horizontal="center" vertical="center" wrapText="1"/>
      <protection locked="0"/>
    </xf>
    <xf numFmtId="0" fontId="16" fillId="8" borderId="54" xfId="0" applyFont="1" applyFill="1" applyBorder="1" applyAlignment="1">
      <alignment horizontal="center" vertical="center" wrapText="1"/>
    </xf>
    <xf numFmtId="0" fontId="16" fillId="8" borderId="0" xfId="0" applyFont="1" applyFill="1" applyAlignment="1">
      <alignment horizontal="center" vertical="center" wrapText="1"/>
    </xf>
    <xf numFmtId="0" fontId="16" fillId="8" borderId="55"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0" fillId="5" borderId="9" xfId="0" applyFill="1" applyBorder="1" applyAlignment="1">
      <alignment horizontal="center" vertical="center" wrapText="1"/>
    </xf>
    <xf numFmtId="0" fontId="3" fillId="0" borderId="9" xfId="0" applyFont="1" applyBorder="1" applyAlignment="1">
      <alignment vertical="center" wrapText="1"/>
    </xf>
    <xf numFmtId="0" fontId="3" fillId="0" borderId="0" xfId="0" applyFont="1" applyAlignment="1">
      <alignment vertical="center" wrapText="1"/>
    </xf>
    <xf numFmtId="0" fontId="11" fillId="6" borderId="12" xfId="0" applyFont="1" applyFill="1" applyBorder="1" applyAlignment="1">
      <alignment horizontal="center" vertical="center" wrapText="1"/>
    </xf>
    <xf numFmtId="0" fontId="11" fillId="6" borderId="11"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16" fillId="7" borderId="39" xfId="0" applyFont="1" applyFill="1" applyBorder="1" applyAlignment="1">
      <alignment horizontal="center" vertical="center" wrapText="1"/>
    </xf>
    <xf numFmtId="0" fontId="16" fillId="4" borderId="7" xfId="0" applyFont="1" applyFill="1" applyBorder="1" applyAlignment="1">
      <alignment horizontal="left" vertical="center" wrapText="1"/>
    </xf>
    <xf numFmtId="0" fontId="20" fillId="4" borderId="7" xfId="0" applyFont="1" applyFill="1" applyBorder="1" applyAlignment="1">
      <alignment horizontal="left" vertical="center" wrapText="1"/>
    </xf>
    <xf numFmtId="0" fontId="16" fillId="0" borderId="7" xfId="0" applyFont="1" applyBorder="1" applyAlignment="1" applyProtection="1">
      <alignment horizontal="left" vertical="center" wrapText="1"/>
      <protection locked="0"/>
    </xf>
    <xf numFmtId="0" fontId="20" fillId="0" borderId="7" xfId="0" applyFont="1" applyBorder="1" applyAlignment="1" applyProtection="1">
      <alignment horizontal="left" vertical="center" wrapText="1"/>
      <protection locked="0"/>
    </xf>
    <xf numFmtId="9" fontId="18" fillId="2" borderId="31" xfId="0" applyNumberFormat="1" applyFont="1" applyFill="1" applyBorder="1" applyAlignment="1" applyProtection="1">
      <alignment horizontal="center" vertical="center" wrapText="1"/>
      <protection locked="0"/>
    </xf>
    <xf numFmtId="9" fontId="18" fillId="2" borderId="32" xfId="0" applyNumberFormat="1" applyFont="1" applyFill="1" applyBorder="1" applyAlignment="1" applyProtection="1">
      <alignment horizontal="center" vertical="center" wrapText="1"/>
      <protection locked="0"/>
    </xf>
    <xf numFmtId="0" fontId="16" fillId="4" borderId="56" xfId="0" applyFont="1" applyFill="1" applyBorder="1" applyAlignment="1">
      <alignment horizontal="center" vertical="center" wrapText="1"/>
    </xf>
    <xf numFmtId="0" fontId="16" fillId="4" borderId="52" xfId="0" applyFont="1" applyFill="1" applyBorder="1" applyAlignment="1">
      <alignment horizontal="center" vertical="center" wrapText="1"/>
    </xf>
    <xf numFmtId="0" fontId="18" fillId="2" borderId="31" xfId="0" applyFont="1" applyFill="1" applyBorder="1" applyAlignment="1" applyProtection="1">
      <alignment horizontal="left" vertical="center" wrapText="1"/>
      <protection locked="0"/>
    </xf>
    <xf numFmtId="0" fontId="18" fillId="2" borderId="32"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center" vertical="center" wrapText="1"/>
      <protection locked="0"/>
    </xf>
    <xf numFmtId="0" fontId="18" fillId="2" borderId="32" xfId="0" applyFont="1" applyFill="1" applyBorder="1" applyAlignment="1" applyProtection="1">
      <alignment horizontal="center" vertical="center" wrapText="1"/>
      <protection locked="0"/>
    </xf>
    <xf numFmtId="17" fontId="18" fillId="2" borderId="31" xfId="0" applyNumberFormat="1" applyFont="1" applyFill="1" applyBorder="1" applyAlignment="1" applyProtection="1">
      <alignment horizontal="center" vertical="center" wrapText="1"/>
      <protection locked="0"/>
    </xf>
    <xf numFmtId="17" fontId="18" fillId="2" borderId="32" xfId="0" applyNumberFormat="1" applyFont="1" applyFill="1" applyBorder="1" applyAlignment="1" applyProtection="1">
      <alignment horizontal="center" vertical="center" wrapText="1"/>
      <protection locked="0"/>
    </xf>
    <xf numFmtId="0" fontId="5" fillId="0" borderId="12" xfId="0" applyFont="1" applyBorder="1" applyAlignment="1">
      <alignment horizontal="center" vertical="center" wrapText="1"/>
    </xf>
    <xf numFmtId="0" fontId="5" fillId="0" borderId="11" xfId="0"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2" xfId="0" applyFont="1" applyBorder="1" applyAlignment="1">
      <alignment horizontal="center" vertical="top" wrapText="1"/>
    </xf>
    <xf numFmtId="0" fontId="5" fillId="0" borderId="11" xfId="0" applyFont="1" applyBorder="1" applyAlignment="1">
      <alignment horizontal="center" vertical="top" wrapText="1"/>
    </xf>
    <xf numFmtId="9" fontId="3" fillId="6" borderId="16" xfId="0" applyNumberFormat="1" applyFont="1" applyFill="1" applyBorder="1" applyAlignment="1">
      <alignment horizontal="center" vertical="center"/>
    </xf>
    <xf numFmtId="9" fontId="3" fillId="6" borderId="7" xfId="0" applyNumberFormat="1" applyFont="1" applyFill="1" applyBorder="1" applyAlignment="1">
      <alignment horizontal="center" vertical="center"/>
    </xf>
    <xf numFmtId="9" fontId="3" fillId="6" borderId="19" xfId="0" applyNumberFormat="1" applyFont="1" applyFill="1" applyBorder="1" applyAlignment="1">
      <alignment horizontal="center" vertical="center"/>
    </xf>
    <xf numFmtId="0" fontId="4" fillId="3" borderId="3"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0" borderId="0" xfId="0" applyFont="1" applyAlignment="1">
      <alignment vertical="top" wrapText="1"/>
    </xf>
    <xf numFmtId="0" fontId="0" fillId="0" borderId="0" xfId="0" applyAlignment="1">
      <alignment vertical="top"/>
    </xf>
    <xf numFmtId="164" fontId="2" fillId="5" borderId="0" xfId="0" applyNumberFormat="1" applyFont="1" applyFill="1" applyAlignment="1">
      <alignment horizontal="center" vertical="center"/>
    </xf>
    <xf numFmtId="0" fontId="4" fillId="3" borderId="7" xfId="0" applyFont="1" applyFill="1" applyBorder="1" applyAlignment="1">
      <alignment horizontal="center" vertical="center" wrapText="1"/>
    </xf>
    <xf numFmtId="0" fontId="3" fillId="0" borderId="15" xfId="0" applyFont="1" applyBorder="1" applyAlignment="1">
      <alignment vertical="center" wrapText="1"/>
    </xf>
    <xf numFmtId="0" fontId="3" fillId="0" borderId="22" xfId="0" applyFont="1" applyBorder="1" applyAlignment="1">
      <alignment vertical="center" wrapText="1"/>
    </xf>
    <xf numFmtId="0" fontId="3" fillId="0" borderId="18" xfId="0" applyFont="1" applyBorder="1" applyAlignment="1">
      <alignment vertical="center" wrapText="1"/>
    </xf>
    <xf numFmtId="9" fontId="3" fillId="0" borderId="16" xfId="0" applyNumberFormat="1" applyFont="1" applyBorder="1" applyAlignment="1" applyProtection="1">
      <alignment horizontal="center" vertical="center"/>
      <protection locked="0"/>
    </xf>
    <xf numFmtId="9" fontId="3" fillId="0" borderId="7" xfId="0" applyNumberFormat="1" applyFont="1" applyBorder="1" applyAlignment="1" applyProtection="1">
      <alignment horizontal="center" vertical="center"/>
      <protection locked="0"/>
    </xf>
    <xf numFmtId="9" fontId="3" fillId="0" borderId="19" xfId="0" applyNumberFormat="1" applyFont="1" applyBorder="1" applyAlignment="1" applyProtection="1">
      <alignment horizontal="center" vertical="center"/>
      <protection locked="0"/>
    </xf>
    <xf numFmtId="0" fontId="3" fillId="5" borderId="0" xfId="0" applyFont="1" applyFill="1" applyAlignment="1">
      <alignment horizontal="left" vertical="center" wrapText="1"/>
    </xf>
    <xf numFmtId="0" fontId="6" fillId="5" borderId="0" xfId="0" applyFont="1" applyFill="1" applyAlignment="1">
      <alignment vertical="center" wrapText="1"/>
    </xf>
    <xf numFmtId="0" fontId="3" fillId="5" borderId="8" xfId="0" applyFont="1" applyFill="1" applyBorder="1" applyAlignment="1">
      <alignment horizontal="left" vertical="center"/>
    </xf>
    <xf numFmtId="0" fontId="5" fillId="5" borderId="0" xfId="0" applyFont="1" applyFill="1" applyAlignment="1">
      <alignment horizontal="left" vertical="center"/>
    </xf>
    <xf numFmtId="0" fontId="5" fillId="3" borderId="13" xfId="0" applyFont="1" applyFill="1" applyBorder="1" applyAlignment="1">
      <alignment horizontal="center" vertical="center" wrapText="1"/>
    </xf>
    <xf numFmtId="0" fontId="2" fillId="0" borderId="0" xfId="0" applyFont="1" applyAlignment="1">
      <alignment horizontal="left" vertical="center" wrapText="1"/>
    </xf>
    <xf numFmtId="0" fontId="15" fillId="8" borderId="3" xfId="0" applyFont="1" applyFill="1" applyBorder="1" applyAlignment="1">
      <alignment horizontal="center"/>
    </xf>
    <xf numFmtId="0" fontId="15" fillId="8" borderId="14" xfId="0" applyFont="1" applyFill="1" applyBorder="1" applyAlignment="1">
      <alignment horizontal="center"/>
    </xf>
    <xf numFmtId="0" fontId="15" fillId="8" borderId="6" xfId="0" applyFont="1" applyFill="1" applyBorder="1" applyAlignment="1">
      <alignment horizontal="center" vertical="center" wrapText="1"/>
    </xf>
    <xf numFmtId="0" fontId="15" fillId="8" borderId="10"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3" fillId="0" borderId="9" xfId="0" applyFont="1" applyBorder="1" applyAlignment="1">
      <alignment horizontal="left" wrapText="1"/>
    </xf>
    <xf numFmtId="0" fontId="3" fillId="0" borderId="0" xfId="0" applyFont="1" applyAlignment="1">
      <alignment horizontal="left" wrapText="1"/>
    </xf>
    <xf numFmtId="9" fontId="3" fillId="5" borderId="16" xfId="0" applyNumberFormat="1" applyFont="1" applyFill="1" applyBorder="1" applyAlignment="1" applyProtection="1">
      <alignment horizontal="center" vertical="center"/>
      <protection locked="0"/>
    </xf>
    <xf numFmtId="9" fontId="3" fillId="5" borderId="7" xfId="0" applyNumberFormat="1" applyFont="1" applyFill="1" applyBorder="1" applyAlignment="1" applyProtection="1">
      <alignment horizontal="center" vertical="center"/>
      <protection locked="0"/>
    </xf>
    <xf numFmtId="9" fontId="3" fillId="5" borderId="19" xfId="0" applyNumberFormat="1" applyFont="1" applyFill="1" applyBorder="1" applyAlignment="1" applyProtection="1">
      <alignment horizontal="center" vertical="center"/>
      <protection locked="0"/>
    </xf>
    <xf numFmtId="9" fontId="3" fillId="0" borderId="16" xfId="0" applyNumberFormat="1" applyFont="1" applyBorder="1" applyAlignment="1" applyProtection="1">
      <alignment horizontal="center" vertical="center" wrapText="1"/>
      <protection locked="0"/>
    </xf>
    <xf numFmtId="9" fontId="3" fillId="0" borderId="7" xfId="0" applyNumberFormat="1" applyFont="1" applyBorder="1" applyAlignment="1" applyProtection="1">
      <alignment horizontal="center" vertical="center" wrapText="1"/>
      <protection locked="0"/>
    </xf>
    <xf numFmtId="9" fontId="3" fillId="0" borderId="19" xfId="0" applyNumberFormat="1" applyFont="1" applyBorder="1" applyAlignment="1" applyProtection="1">
      <alignment horizontal="center" vertical="center" wrapText="1"/>
      <protection locked="0"/>
    </xf>
    <xf numFmtId="9" fontId="3" fillId="6" borderId="16" xfId="0" applyNumberFormat="1" applyFont="1" applyFill="1" applyBorder="1" applyAlignment="1">
      <alignment horizontal="center" vertical="center" wrapText="1"/>
    </xf>
    <xf numFmtId="9" fontId="3" fillId="6" borderId="7" xfId="0" applyNumberFormat="1" applyFont="1" applyFill="1" applyBorder="1" applyAlignment="1">
      <alignment horizontal="center" vertical="center" wrapText="1"/>
    </xf>
    <xf numFmtId="9" fontId="3" fillId="6" borderId="19" xfId="0" applyNumberFormat="1" applyFont="1" applyFill="1" applyBorder="1" applyAlignment="1">
      <alignment horizontal="center" vertical="center" wrapText="1"/>
    </xf>
    <xf numFmtId="0" fontId="15" fillId="6" borderId="7" xfId="0" applyFont="1" applyFill="1" applyBorder="1" applyAlignment="1">
      <alignment horizontal="left"/>
    </xf>
    <xf numFmtId="0" fontId="15" fillId="5" borderId="7" xfId="0" applyFont="1" applyFill="1" applyBorder="1" applyAlignment="1" applyProtection="1">
      <alignment horizontal="left"/>
      <protection locked="0"/>
    </xf>
    <xf numFmtId="0" fontId="29" fillId="8" borderId="33" xfId="0" applyFont="1" applyFill="1" applyBorder="1" applyAlignment="1">
      <alignment horizontal="center" vertical="center" wrapText="1"/>
    </xf>
    <xf numFmtId="0" fontId="29" fillId="8" borderId="34" xfId="0" applyFont="1" applyFill="1" applyBorder="1" applyAlignment="1">
      <alignment horizontal="center" vertical="center" wrapText="1"/>
    </xf>
    <xf numFmtId="0" fontId="29" fillId="8" borderId="35" xfId="0" applyFont="1" applyFill="1" applyBorder="1" applyAlignment="1">
      <alignment horizontal="center" vertical="center" wrapText="1"/>
    </xf>
    <xf numFmtId="0" fontId="15" fillId="6" borderId="41" xfId="0" applyFont="1" applyFill="1" applyBorder="1" applyAlignment="1">
      <alignment horizontal="left" vertical="center"/>
    </xf>
    <xf numFmtId="0" fontId="15" fillId="6" borderId="42" xfId="0" applyFont="1" applyFill="1" applyBorder="1" applyAlignment="1">
      <alignment horizontal="left" vertical="center"/>
    </xf>
    <xf numFmtId="0" fontId="23" fillId="5" borderId="42" xfId="0" applyFont="1" applyFill="1" applyBorder="1" applyAlignment="1" applyProtection="1">
      <alignment horizontal="left" vertical="center"/>
      <protection locked="0"/>
    </xf>
    <xf numFmtId="0" fontId="23" fillId="5" borderId="43" xfId="0" applyFont="1" applyFill="1" applyBorder="1" applyAlignment="1" applyProtection="1">
      <alignment horizontal="left" vertical="center"/>
      <protection locked="0"/>
    </xf>
    <xf numFmtId="0" fontId="15" fillId="6" borderId="44" xfId="0" applyFont="1" applyFill="1" applyBorder="1" applyAlignment="1">
      <alignment horizontal="left" vertical="center"/>
    </xf>
    <xf numFmtId="0" fontId="15" fillId="6" borderId="7" xfId="0" applyFont="1" applyFill="1" applyBorder="1" applyAlignment="1">
      <alignment horizontal="left" vertical="center"/>
    </xf>
    <xf numFmtId="0" fontId="15" fillId="5" borderId="7" xfId="0" applyFont="1" applyFill="1" applyBorder="1" applyAlignment="1" applyProtection="1">
      <alignment horizontal="left" vertical="center" wrapText="1"/>
      <protection locked="0"/>
    </xf>
    <xf numFmtId="0" fontId="15" fillId="5" borderId="7" xfId="0" applyFont="1" applyFill="1" applyBorder="1" applyAlignment="1" applyProtection="1">
      <alignment horizontal="left" vertical="center"/>
      <protection locked="0"/>
    </xf>
    <xf numFmtId="0" fontId="15" fillId="5" borderId="45" xfId="0" applyFont="1" applyFill="1" applyBorder="1" applyAlignment="1" applyProtection="1">
      <alignment horizontal="left" vertical="center"/>
      <protection locked="0"/>
    </xf>
    <xf numFmtId="0" fontId="30" fillId="13" borderId="12" xfId="1" applyFont="1" applyFill="1" applyBorder="1" applyAlignment="1">
      <alignment horizontal="left" vertical="center" wrapText="1"/>
    </xf>
    <xf numFmtId="0" fontId="30" fillId="13" borderId="13" xfId="1" applyFont="1" applyFill="1" applyBorder="1" applyAlignment="1">
      <alignment horizontal="left" vertical="center" wrapText="1"/>
    </xf>
    <xf numFmtId="0" fontId="30" fillId="13" borderId="11" xfId="1" applyFont="1" applyFill="1" applyBorder="1" applyAlignment="1">
      <alignment horizontal="left" vertical="center" wrapText="1"/>
    </xf>
    <xf numFmtId="0" fontId="25" fillId="2" borderId="12"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25" fillId="2" borderId="48" xfId="0" applyFont="1" applyFill="1" applyBorder="1" applyAlignment="1">
      <alignment horizontal="left" vertical="center" wrapText="1"/>
    </xf>
    <xf numFmtId="0" fontId="35" fillId="8" borderId="46" xfId="0" applyFont="1" applyFill="1" applyBorder="1" applyAlignment="1">
      <alignment horizontal="center" vertical="center"/>
    </xf>
    <xf numFmtId="0" fontId="35" fillId="8" borderId="14" xfId="0" applyFont="1" applyFill="1" applyBorder="1" applyAlignment="1">
      <alignment horizontal="center" vertical="center"/>
    </xf>
    <xf numFmtId="0" fontId="35" fillId="8" borderId="47" xfId="0" applyFont="1" applyFill="1" applyBorder="1" applyAlignment="1">
      <alignment horizontal="center" vertical="center"/>
    </xf>
    <xf numFmtId="0" fontId="36" fillId="2" borderId="12" xfId="0" applyFont="1" applyFill="1" applyBorder="1" applyAlignment="1">
      <alignment horizontal="left" vertical="center" wrapText="1"/>
    </xf>
    <xf numFmtId="0" fontId="30" fillId="2" borderId="12" xfId="0" applyFont="1" applyFill="1" applyBorder="1" applyAlignment="1">
      <alignment horizontal="left" vertical="center" wrapText="1"/>
    </xf>
    <xf numFmtId="0" fontId="30" fillId="2" borderId="50" xfId="0" applyFont="1" applyFill="1" applyBorder="1" applyAlignment="1">
      <alignment horizontal="left" vertical="center" wrapText="1"/>
    </xf>
    <xf numFmtId="0" fontId="25" fillId="2" borderId="51" xfId="0" applyFont="1" applyFill="1" applyBorder="1" applyAlignment="1">
      <alignment horizontal="left" vertical="center" wrapText="1"/>
    </xf>
    <xf numFmtId="0" fontId="25" fillId="2" borderId="52" xfId="0" applyFont="1" applyFill="1" applyBorder="1" applyAlignment="1">
      <alignment horizontal="left" vertical="center" wrapText="1"/>
    </xf>
    <xf numFmtId="0" fontId="3" fillId="8" borderId="53" xfId="0" applyFont="1" applyFill="1" applyBorder="1" applyAlignment="1">
      <alignment horizontal="center"/>
    </xf>
    <xf numFmtId="0" fontId="3" fillId="8" borderId="13" xfId="0" applyFont="1" applyFill="1" applyBorder="1" applyAlignment="1">
      <alignment horizontal="center"/>
    </xf>
    <xf numFmtId="0" fontId="3" fillId="8" borderId="48" xfId="0" applyFont="1" applyFill="1" applyBorder="1" applyAlignment="1">
      <alignment horizontal="center"/>
    </xf>
  </cellXfs>
  <cellStyles count="3">
    <cellStyle name="Normale" xfId="0" builtinId="0"/>
    <cellStyle name="Normale 2" xfId="1" xr:uid="{00000000-0005-0000-0000-000001000000}"/>
    <cellStyle name="Normale 3" xfId="2" xr:uid="{00000000-0005-0000-0000-000002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T17"/>
  <sheetViews>
    <sheetView tabSelected="1" zoomScale="90" zoomScaleNormal="90" zoomScaleSheetLayoutView="100" workbookViewId="0">
      <selection activeCell="D6" sqref="D6:T6"/>
    </sheetView>
  </sheetViews>
  <sheetFormatPr defaultColWidth="12.81640625" defaultRowHeight="14.5" x14ac:dyDescent="0.35"/>
  <cols>
    <col min="1" max="1" width="9.453125" style="6" customWidth="1"/>
    <col min="2" max="2" width="21.453125" style="6" customWidth="1"/>
    <col min="3" max="3" width="13.1796875" style="6" customWidth="1"/>
    <col min="4" max="4" width="18.54296875" style="6" customWidth="1"/>
    <col min="5" max="5" width="15.54296875" style="6" customWidth="1"/>
    <col min="6" max="6" width="15.453125" style="6" customWidth="1"/>
    <col min="7" max="7" width="9.1796875" style="6" customWidth="1"/>
    <col min="8" max="8" width="16" style="6" bestFit="1" customWidth="1"/>
    <col min="9" max="9" width="12.81640625" style="6" customWidth="1"/>
    <col min="10" max="10" width="17.453125" style="6" customWidth="1"/>
    <col min="11" max="11" width="12.54296875" style="6" customWidth="1"/>
    <col min="12" max="12" width="12.81640625" style="6"/>
    <col min="13" max="13" width="13" style="6" customWidth="1"/>
    <col min="14" max="14" width="15.1796875" style="6" customWidth="1"/>
    <col min="15" max="15" width="16.54296875" style="6" customWidth="1"/>
    <col min="16" max="16" width="2.1796875" style="6" customWidth="1"/>
    <col min="17" max="17" width="12.81640625" style="6" customWidth="1"/>
    <col min="18" max="18" width="11.81640625" style="6" customWidth="1"/>
    <col min="19" max="19" width="16.81640625" style="6" bestFit="1" customWidth="1"/>
    <col min="20" max="20" width="30.26953125" style="6" customWidth="1"/>
    <col min="21" max="16384" width="12.81640625" style="6"/>
  </cols>
  <sheetData>
    <row r="1" spans="1:20" ht="15" customHeight="1" x14ac:dyDescent="0.35">
      <c r="A1" s="130"/>
      <c r="B1" s="149" t="s">
        <v>0</v>
      </c>
      <c r="C1" s="150"/>
      <c r="D1" s="150"/>
      <c r="E1" s="150"/>
      <c r="F1" s="150"/>
      <c r="G1" s="150"/>
      <c r="H1" s="150"/>
      <c r="I1" s="150"/>
      <c r="J1" s="150"/>
      <c r="K1" s="150"/>
      <c r="L1" s="150"/>
      <c r="M1" s="150"/>
      <c r="N1" s="150"/>
      <c r="O1" s="150"/>
      <c r="P1" s="150"/>
      <c r="Q1" s="150"/>
      <c r="R1" s="150"/>
      <c r="S1" s="150"/>
      <c r="T1" s="151"/>
    </row>
    <row r="2" spans="1:20" ht="15" customHeight="1" x14ac:dyDescent="0.35">
      <c r="A2" s="130"/>
      <c r="B2" s="152" t="s">
        <v>1</v>
      </c>
      <c r="C2" s="153"/>
      <c r="D2" s="153"/>
      <c r="E2" s="153"/>
      <c r="F2" s="153"/>
      <c r="G2" s="153"/>
      <c r="H2" s="153"/>
      <c r="I2" s="153"/>
      <c r="J2" s="153"/>
      <c r="K2" s="153"/>
      <c r="L2" s="153"/>
      <c r="M2" s="153"/>
      <c r="N2" s="153"/>
      <c r="O2" s="153"/>
      <c r="P2" s="153"/>
      <c r="Q2" s="153"/>
      <c r="R2" s="153"/>
      <c r="S2" s="153"/>
      <c r="T2" s="154"/>
    </row>
    <row r="3" spans="1:20" ht="22.5" customHeight="1" x14ac:dyDescent="0.35">
      <c r="A3" s="130"/>
      <c r="B3" s="163" t="s">
        <v>2</v>
      </c>
      <c r="C3" s="163"/>
      <c r="D3" s="165" t="s">
        <v>187</v>
      </c>
      <c r="E3" s="165"/>
      <c r="F3" s="165"/>
      <c r="G3" s="165"/>
      <c r="H3" s="165"/>
      <c r="I3" s="165"/>
      <c r="J3" s="165"/>
      <c r="K3" s="165"/>
      <c r="L3" s="165"/>
      <c r="M3" s="165"/>
      <c r="N3" s="165"/>
      <c r="O3" s="165"/>
      <c r="P3" s="165"/>
      <c r="Q3" s="165"/>
      <c r="R3" s="165"/>
      <c r="S3" s="165"/>
      <c r="T3" s="165"/>
    </row>
    <row r="4" spans="1:20" ht="24" customHeight="1" x14ac:dyDescent="0.35">
      <c r="A4" s="130"/>
      <c r="B4" s="163" t="s">
        <v>3</v>
      </c>
      <c r="C4" s="163"/>
      <c r="D4" s="165" t="s">
        <v>197</v>
      </c>
      <c r="E4" s="165"/>
      <c r="F4" s="165"/>
      <c r="G4" s="165"/>
      <c r="H4" s="165"/>
      <c r="I4" s="165"/>
      <c r="J4" s="165"/>
      <c r="K4" s="165"/>
      <c r="L4" s="165"/>
      <c r="M4" s="165"/>
      <c r="N4" s="165"/>
      <c r="O4" s="165"/>
      <c r="P4" s="165"/>
      <c r="Q4" s="165"/>
      <c r="R4" s="165"/>
      <c r="S4" s="165"/>
      <c r="T4" s="165"/>
    </row>
    <row r="5" spans="1:20" ht="24.75" customHeight="1" x14ac:dyDescent="0.35">
      <c r="A5" s="130"/>
      <c r="B5" s="164" t="s">
        <v>4</v>
      </c>
      <c r="C5" s="164"/>
      <c r="D5" s="166" t="s">
        <v>188</v>
      </c>
      <c r="E5" s="166"/>
      <c r="F5" s="166"/>
      <c r="G5" s="166"/>
      <c r="H5" s="166"/>
      <c r="I5" s="166"/>
      <c r="J5" s="166"/>
      <c r="K5" s="166"/>
      <c r="L5" s="166"/>
      <c r="M5" s="166"/>
      <c r="N5" s="166"/>
      <c r="O5" s="166"/>
      <c r="P5" s="166"/>
      <c r="Q5" s="166"/>
      <c r="R5" s="166"/>
      <c r="S5" s="166"/>
      <c r="T5" s="166"/>
    </row>
    <row r="6" spans="1:20" ht="24.75" customHeight="1" x14ac:dyDescent="0.35">
      <c r="A6" s="130"/>
      <c r="B6" s="164" t="s">
        <v>5</v>
      </c>
      <c r="C6" s="164"/>
      <c r="D6" s="166" t="s">
        <v>198</v>
      </c>
      <c r="E6" s="166"/>
      <c r="F6" s="166"/>
      <c r="G6" s="166"/>
      <c r="H6" s="166"/>
      <c r="I6" s="166"/>
      <c r="J6" s="166"/>
      <c r="K6" s="166"/>
      <c r="L6" s="166"/>
      <c r="M6" s="166"/>
      <c r="N6" s="166"/>
      <c r="O6" s="166"/>
      <c r="P6" s="166"/>
      <c r="Q6" s="166"/>
      <c r="R6" s="166"/>
      <c r="S6" s="166"/>
      <c r="T6" s="166"/>
    </row>
    <row r="7" spans="1:20" ht="126" x14ac:dyDescent="0.35">
      <c r="A7" s="112" t="s">
        <v>6</v>
      </c>
      <c r="B7" s="110" t="s">
        <v>7</v>
      </c>
      <c r="C7" s="85" t="s">
        <v>8</v>
      </c>
      <c r="D7" s="169" t="s">
        <v>9</v>
      </c>
      <c r="E7" s="170"/>
      <c r="F7" s="169" t="s">
        <v>10</v>
      </c>
      <c r="G7" s="170"/>
      <c r="H7" s="85" t="s">
        <v>11</v>
      </c>
      <c r="I7" s="85" t="s">
        <v>12</v>
      </c>
      <c r="J7" s="85" t="s">
        <v>13</v>
      </c>
      <c r="K7" s="85" t="s">
        <v>12</v>
      </c>
      <c r="L7" s="85" t="s">
        <v>14</v>
      </c>
      <c r="M7" s="85" t="s">
        <v>15</v>
      </c>
      <c r="N7" s="85" t="s">
        <v>16</v>
      </c>
      <c r="O7" s="85" t="s">
        <v>17</v>
      </c>
      <c r="P7" s="161"/>
      <c r="Q7" s="85" t="s">
        <v>18</v>
      </c>
      <c r="R7" s="85" t="s">
        <v>185</v>
      </c>
      <c r="S7" s="85" t="s">
        <v>19</v>
      </c>
      <c r="T7" s="86" t="s">
        <v>20</v>
      </c>
    </row>
    <row r="8" spans="1:20" ht="246" customHeight="1" x14ac:dyDescent="0.35">
      <c r="A8" s="147" t="s">
        <v>189</v>
      </c>
      <c r="B8" s="148" t="s">
        <v>191</v>
      </c>
      <c r="C8" s="78">
        <v>0.7</v>
      </c>
      <c r="D8" s="171" t="s">
        <v>190</v>
      </c>
      <c r="E8" s="172"/>
      <c r="F8" s="167" t="s">
        <v>192</v>
      </c>
      <c r="G8" s="168"/>
      <c r="H8" s="81"/>
      <c r="I8" s="145"/>
      <c r="J8" s="145"/>
      <c r="K8" s="145"/>
      <c r="L8" s="145"/>
      <c r="M8" s="145"/>
      <c r="N8" s="145"/>
      <c r="O8" s="95" t="str">
        <f>IF(N8&gt;0,IF(AND(N8&gt;=0,N8&lt;61),1,IF(AND(N8&gt;=61,N8&lt;81),2,IF(AND(N8&gt;=81,N8&lt;91),3,IF(AND(N8&gt;=91,N8&lt;=100),4)))),"")</f>
        <v/>
      </c>
      <c r="P8" s="161"/>
      <c r="Q8" s="79"/>
      <c r="R8" s="79"/>
      <c r="S8" s="137">
        <f>C8*R8/100</f>
        <v>0</v>
      </c>
      <c r="T8" s="82"/>
    </row>
    <row r="9" spans="1:20" ht="291.5" customHeight="1" x14ac:dyDescent="0.35">
      <c r="A9" s="147" t="s">
        <v>193</v>
      </c>
      <c r="B9" s="148" t="s">
        <v>194</v>
      </c>
      <c r="C9" s="78">
        <v>0.3</v>
      </c>
      <c r="D9" s="171" t="s">
        <v>195</v>
      </c>
      <c r="E9" s="172"/>
      <c r="F9" s="175" t="s">
        <v>196</v>
      </c>
      <c r="G9" s="176"/>
      <c r="H9" s="80"/>
      <c r="I9" s="145"/>
      <c r="J9" s="146"/>
      <c r="K9" s="146"/>
      <c r="L9" s="146"/>
      <c r="M9" s="146"/>
      <c r="N9" s="145"/>
      <c r="O9" s="95" t="str">
        <f t="shared" ref="O9:O12" si="0">IF(N9&gt;0,IF(AND(N9&gt;=0,N9&lt;61),1,IF(AND(N9&gt;=61,N9&lt;81),2,IF(AND(N9&gt;=81,N9&lt;91),3,IF(AND(N9&gt;=91,N9&lt;=100),4)))),"")</f>
        <v/>
      </c>
      <c r="P9" s="161"/>
      <c r="Q9" s="83"/>
      <c r="R9" s="83"/>
      <c r="S9" s="137">
        <f t="shared" ref="S9:S12" si="1">C9*R9/100</f>
        <v>0</v>
      </c>
      <c r="T9" s="82"/>
    </row>
    <row r="10" spans="1:20" ht="40.5" customHeight="1" x14ac:dyDescent="0.35">
      <c r="A10" s="113" t="s">
        <v>21</v>
      </c>
      <c r="B10" s="111"/>
      <c r="C10" s="78"/>
      <c r="D10" s="173"/>
      <c r="E10" s="174"/>
      <c r="F10" s="175"/>
      <c r="G10" s="176"/>
      <c r="H10" s="80"/>
      <c r="I10" s="145"/>
      <c r="J10" s="146"/>
      <c r="K10" s="146"/>
      <c r="L10" s="146"/>
      <c r="M10" s="146"/>
      <c r="N10" s="145"/>
      <c r="O10" s="95" t="str">
        <f t="shared" si="0"/>
        <v/>
      </c>
      <c r="P10" s="161"/>
      <c r="Q10" s="83"/>
      <c r="R10" s="83"/>
      <c r="S10" s="137">
        <f t="shared" si="1"/>
        <v>0</v>
      </c>
      <c r="T10" s="84"/>
    </row>
    <row r="11" spans="1:20" ht="42" customHeight="1" x14ac:dyDescent="0.35">
      <c r="A11" s="113" t="s">
        <v>21</v>
      </c>
      <c r="B11" s="111"/>
      <c r="C11" s="78"/>
      <c r="D11" s="173"/>
      <c r="E11" s="174"/>
      <c r="F11" s="175"/>
      <c r="G11" s="176"/>
      <c r="H11" s="80"/>
      <c r="I11" s="145"/>
      <c r="J11" s="146"/>
      <c r="K11" s="146"/>
      <c r="L11" s="146"/>
      <c r="M11" s="146"/>
      <c r="N11" s="145"/>
      <c r="O11" s="95" t="str">
        <f t="shared" si="0"/>
        <v/>
      </c>
      <c r="P11" s="161"/>
      <c r="Q11" s="83"/>
      <c r="R11" s="83"/>
      <c r="S11" s="137">
        <f t="shared" si="1"/>
        <v>0</v>
      </c>
      <c r="T11" s="84"/>
    </row>
    <row r="12" spans="1:20" ht="45" customHeight="1" x14ac:dyDescent="0.35">
      <c r="A12" s="113" t="s">
        <v>21</v>
      </c>
      <c r="B12" s="111"/>
      <c r="C12" s="78"/>
      <c r="D12" s="173"/>
      <c r="E12" s="174"/>
      <c r="F12" s="167"/>
      <c r="G12" s="168"/>
      <c r="H12" s="81"/>
      <c r="I12" s="145"/>
      <c r="J12" s="146"/>
      <c r="K12" s="146"/>
      <c r="L12" s="146"/>
      <c r="M12" s="146"/>
      <c r="N12" s="146"/>
      <c r="O12" s="95" t="str">
        <f t="shared" si="0"/>
        <v/>
      </c>
      <c r="P12" s="162"/>
      <c r="Q12" s="83"/>
      <c r="R12" s="83"/>
      <c r="S12" s="137">
        <f t="shared" si="1"/>
        <v>0</v>
      </c>
      <c r="T12" s="84"/>
    </row>
    <row r="13" spans="1:20" ht="42" x14ac:dyDescent="0.35">
      <c r="A13" s="130"/>
      <c r="B13" s="131"/>
      <c r="C13" s="132">
        <f>SUM(C8:C12)</f>
        <v>1</v>
      </c>
      <c r="D13" s="133"/>
      <c r="E13" s="133"/>
      <c r="F13" s="133"/>
      <c r="G13" s="133"/>
      <c r="H13" s="133"/>
      <c r="I13" s="133"/>
      <c r="J13" s="133"/>
      <c r="K13" s="133"/>
      <c r="L13" s="133"/>
      <c r="M13" s="133"/>
      <c r="N13" s="133"/>
      <c r="O13" s="133"/>
      <c r="P13" s="133"/>
      <c r="Q13" s="133"/>
      <c r="R13" s="133"/>
      <c r="S13" s="138">
        <f>SUM(S8:S12)</f>
        <v>0</v>
      </c>
      <c r="T13" s="138" t="s">
        <v>22</v>
      </c>
    </row>
    <row r="14" spans="1:20" ht="15.5" x14ac:dyDescent="0.35">
      <c r="A14" s="130"/>
      <c r="B14" s="134" t="s">
        <v>23</v>
      </c>
      <c r="C14" s="133"/>
      <c r="D14" s="133"/>
      <c r="E14" s="133"/>
      <c r="F14" s="133"/>
      <c r="G14" s="133"/>
      <c r="H14" s="133"/>
      <c r="I14" s="133"/>
      <c r="J14" s="133"/>
      <c r="K14" s="133"/>
      <c r="L14" s="133"/>
      <c r="M14" s="133"/>
      <c r="N14" s="133"/>
      <c r="O14" s="133"/>
      <c r="P14" s="133"/>
      <c r="Q14" s="133"/>
      <c r="R14" s="133"/>
      <c r="S14" s="133"/>
    </row>
    <row r="15" spans="1:20" ht="15" customHeight="1" x14ac:dyDescent="0.35">
      <c r="A15" s="130"/>
      <c r="B15" s="23" t="s">
        <v>24</v>
      </c>
      <c r="C15" s="24" t="s">
        <v>25</v>
      </c>
      <c r="D15" s="88" t="s">
        <v>26</v>
      </c>
      <c r="E15" s="25" t="s">
        <v>27</v>
      </c>
      <c r="F15" s="26" t="s">
        <v>28</v>
      </c>
      <c r="G15" s="155"/>
      <c r="H15" s="133"/>
      <c r="I15" s="133"/>
      <c r="J15" s="135"/>
      <c r="K15" s="135"/>
      <c r="L15" s="135"/>
      <c r="M15" s="135"/>
      <c r="N15" s="135"/>
      <c r="O15" s="135"/>
      <c r="P15" s="135"/>
      <c r="Q15" s="133"/>
      <c r="R15" s="133"/>
      <c r="S15" s="133"/>
      <c r="T15" s="130"/>
    </row>
    <row r="16" spans="1:20" ht="39.65" customHeight="1" x14ac:dyDescent="0.35">
      <c r="A16" s="130"/>
      <c r="B16" s="27" t="s">
        <v>29</v>
      </c>
      <c r="C16" s="90" t="s">
        <v>30</v>
      </c>
      <c r="D16" s="89" t="s">
        <v>31</v>
      </c>
      <c r="E16" s="91" t="s">
        <v>32</v>
      </c>
      <c r="F16" s="92" t="s">
        <v>33</v>
      </c>
      <c r="G16" s="156"/>
      <c r="H16" s="159" t="s">
        <v>34</v>
      </c>
      <c r="I16" s="160"/>
      <c r="J16" s="157" t="s">
        <v>35</v>
      </c>
      <c r="K16" s="158"/>
      <c r="L16" s="158"/>
      <c r="M16" s="158"/>
      <c r="N16" s="158"/>
      <c r="O16" s="158"/>
      <c r="P16" s="135"/>
      <c r="Q16" s="133"/>
      <c r="R16" s="133"/>
      <c r="S16" s="133"/>
      <c r="T16" s="130"/>
    </row>
    <row r="17" spans="1:20" ht="62.25" customHeight="1" x14ac:dyDescent="0.35">
      <c r="A17" s="130"/>
      <c r="B17" s="27" t="s">
        <v>36</v>
      </c>
      <c r="C17" s="87" t="s">
        <v>37</v>
      </c>
      <c r="D17" s="87" t="s">
        <v>38</v>
      </c>
      <c r="E17" s="87" t="s">
        <v>39</v>
      </c>
      <c r="F17" s="87" t="s">
        <v>40</v>
      </c>
      <c r="G17" s="156"/>
      <c r="H17" s="133"/>
      <c r="I17" s="133"/>
      <c r="J17" s="136"/>
      <c r="K17" s="136"/>
      <c r="L17" s="136"/>
      <c r="M17" s="136"/>
      <c r="N17" s="136"/>
      <c r="O17" s="136"/>
      <c r="P17" s="136"/>
      <c r="Q17" s="133"/>
      <c r="R17" s="133"/>
      <c r="S17" s="133"/>
      <c r="T17" s="130"/>
    </row>
  </sheetData>
  <sheetProtection algorithmName="SHA-512" hashValue="QutG3Cc8Iz30zJH6IVT4n3/gN67w8D80mwLsEz0YVl3QKJNjBA2vZaSMPxqyxZnIV2Ud9peIwHajPOwx5mwgUg==" saltValue="T3jCFc+3BrS2CtmnXb6XHw==" spinCount="100000" sheet="1" formatCells="0" formatColumns="0" formatRows="0" insertRows="0" deleteRows="0"/>
  <mergeCells count="26">
    <mergeCell ref="F7:G7"/>
    <mergeCell ref="F8:G8"/>
    <mergeCell ref="F9:G9"/>
    <mergeCell ref="F10:G10"/>
    <mergeCell ref="F11:G11"/>
    <mergeCell ref="D8:E8"/>
    <mergeCell ref="D9:E9"/>
    <mergeCell ref="D10:E10"/>
    <mergeCell ref="D11:E11"/>
    <mergeCell ref="D12:E12"/>
    <mergeCell ref="B1:T1"/>
    <mergeCell ref="B2:T2"/>
    <mergeCell ref="G15:G17"/>
    <mergeCell ref="J16:O16"/>
    <mergeCell ref="H16:I16"/>
    <mergeCell ref="P7:P12"/>
    <mergeCell ref="B3:C3"/>
    <mergeCell ref="B4:C4"/>
    <mergeCell ref="B5:C5"/>
    <mergeCell ref="B6:C6"/>
    <mergeCell ref="D3:T3"/>
    <mergeCell ref="D4:T4"/>
    <mergeCell ref="D5:T5"/>
    <mergeCell ref="D6:T6"/>
    <mergeCell ref="F12:G12"/>
    <mergeCell ref="D7:E7"/>
  </mergeCells>
  <phoneticPr fontId="8" type="noConversion"/>
  <dataValidations count="1">
    <dataValidation type="list" allowBlank="1" showInputMessage="1" showErrorMessage="1" sqref="I8:I12 K8:K12 M8:M12" xr:uid="{00000000-0002-0000-0000-000000000000}">
      <formula1>"in linea,positivo,negativo"</formula1>
    </dataValidation>
  </dataValidations>
  <pageMargins left="0.15748031496062992" right="0.15748031496062992" top="0.98425196850393704" bottom="0.78740157480314965" header="0.51181102362204722" footer="0.51181102362204722"/>
  <pageSetup scale="47" orientation="landscape"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56"/>
  <sheetViews>
    <sheetView view="pageBreakPreview" zoomScaleNormal="100" zoomScaleSheetLayoutView="100" workbookViewId="0">
      <selection activeCell="K11" sqref="K11:K32"/>
    </sheetView>
  </sheetViews>
  <sheetFormatPr defaultColWidth="9.1796875" defaultRowHeight="10.5" x14ac:dyDescent="0.25"/>
  <cols>
    <col min="1" max="1" width="18" style="2" customWidth="1"/>
    <col min="2" max="3" width="8.453125" style="2" customWidth="1"/>
    <col min="4" max="4" width="22.54296875" style="2" customWidth="1"/>
    <col min="5" max="5" width="53.7265625" style="2" customWidth="1"/>
    <col min="6" max="7" width="7.1796875" style="2" customWidth="1"/>
    <col min="8" max="8" width="7.81640625" style="2" customWidth="1"/>
    <col min="9" max="9" width="2" style="2" bestFit="1" customWidth="1"/>
    <col min="10" max="10" width="11.54296875" style="2" customWidth="1"/>
    <col min="11" max="11" width="10.54296875" style="2" customWidth="1"/>
    <col min="12" max="12" width="26" style="14" customWidth="1"/>
    <col min="13" max="13" width="30.81640625" style="14" customWidth="1"/>
    <col min="14" max="16384" width="9.1796875" style="2"/>
  </cols>
  <sheetData>
    <row r="1" spans="1:13" s="1" customFormat="1" ht="25.5" customHeight="1" x14ac:dyDescent="0.35">
      <c r="A1" s="206" t="s">
        <v>41</v>
      </c>
      <c r="B1" s="207"/>
      <c r="C1" s="207"/>
      <c r="D1" s="207"/>
      <c r="E1" s="207"/>
      <c r="F1" s="207"/>
      <c r="G1" s="207"/>
      <c r="H1" s="207"/>
      <c r="I1" s="207"/>
      <c r="J1" s="207"/>
      <c r="K1" s="207"/>
      <c r="L1" s="207"/>
      <c r="M1" s="93"/>
    </row>
    <row r="2" spans="1:13" s="1" customFormat="1" ht="25.5" customHeight="1" x14ac:dyDescent="0.3">
      <c r="A2" s="208" t="s">
        <v>42</v>
      </c>
      <c r="B2" s="209"/>
      <c r="C2" s="209"/>
      <c r="D2" s="209"/>
      <c r="E2" s="209"/>
      <c r="F2" s="209"/>
      <c r="G2" s="209"/>
      <c r="H2" s="209"/>
      <c r="I2" s="209"/>
      <c r="J2" s="209"/>
      <c r="K2" s="209"/>
      <c r="L2" s="210"/>
      <c r="M2" s="94"/>
    </row>
    <row r="3" spans="1:13" s="1" customFormat="1" ht="13" x14ac:dyDescent="0.3">
      <c r="A3" s="16"/>
      <c r="B3" s="16"/>
      <c r="C3" s="16"/>
      <c r="D3" s="16"/>
      <c r="E3" s="16"/>
      <c r="F3" s="16"/>
      <c r="G3" s="16"/>
      <c r="H3" s="16"/>
      <c r="I3" s="16"/>
      <c r="J3" s="16"/>
      <c r="K3" s="16"/>
      <c r="L3" s="17"/>
      <c r="M3" s="15"/>
    </row>
    <row r="4" spans="1:13" s="1" customFormat="1" ht="14.5" x14ac:dyDescent="0.35">
      <c r="A4" s="222" t="s">
        <v>2</v>
      </c>
      <c r="B4" s="222"/>
      <c r="C4" s="223"/>
      <c r="D4" s="223"/>
      <c r="E4" s="223"/>
      <c r="F4" s="223"/>
      <c r="G4" s="223"/>
      <c r="H4" s="223"/>
      <c r="I4" s="223"/>
      <c r="J4" s="223"/>
      <c r="K4" s="223"/>
      <c r="L4" s="223"/>
      <c r="M4" s="223"/>
    </row>
    <row r="5" spans="1:13" s="1" customFormat="1" ht="14.5" x14ac:dyDescent="0.35">
      <c r="A5" s="222" t="s">
        <v>43</v>
      </c>
      <c r="B5" s="222"/>
      <c r="C5" s="223"/>
      <c r="D5" s="223"/>
      <c r="E5" s="223"/>
      <c r="F5" s="223"/>
      <c r="G5" s="223"/>
      <c r="H5" s="223"/>
      <c r="I5" s="223"/>
      <c r="J5" s="223"/>
      <c r="K5" s="223"/>
      <c r="L5" s="223"/>
      <c r="M5" s="223"/>
    </row>
    <row r="6" spans="1:13" s="1" customFormat="1" ht="14.5" x14ac:dyDescent="0.35">
      <c r="A6" s="222" t="s">
        <v>3</v>
      </c>
      <c r="B6" s="222"/>
      <c r="C6" s="223"/>
      <c r="D6" s="223"/>
      <c r="E6" s="223"/>
      <c r="F6" s="223"/>
      <c r="G6" s="223"/>
      <c r="H6" s="223"/>
      <c r="I6" s="223"/>
      <c r="J6" s="223"/>
      <c r="K6" s="223"/>
      <c r="L6" s="223"/>
      <c r="M6" s="223"/>
    </row>
    <row r="7" spans="1:13" s="1" customFormat="1" ht="14.5" x14ac:dyDescent="0.35">
      <c r="A7" s="222" t="s">
        <v>5</v>
      </c>
      <c r="B7" s="222"/>
      <c r="C7" s="223"/>
      <c r="D7" s="223"/>
      <c r="E7" s="223"/>
      <c r="F7" s="223"/>
      <c r="G7" s="223"/>
      <c r="H7" s="223"/>
      <c r="I7" s="223"/>
      <c r="J7" s="223"/>
      <c r="K7" s="223"/>
      <c r="L7" s="223"/>
      <c r="M7" s="223"/>
    </row>
    <row r="8" spans="1:13" ht="11" thickBot="1" x14ac:dyDescent="0.3">
      <c r="A8" s="129"/>
      <c r="B8" s="129"/>
      <c r="C8" s="129"/>
      <c r="D8" s="129"/>
      <c r="E8" s="129"/>
      <c r="F8" s="129"/>
      <c r="G8" s="129"/>
      <c r="H8" s="129"/>
      <c r="I8" s="129"/>
      <c r="J8" s="129"/>
      <c r="K8" s="129"/>
      <c r="L8" s="125"/>
      <c r="M8" s="125"/>
    </row>
    <row r="9" spans="1:13" s="105" customFormat="1" ht="13" x14ac:dyDescent="0.35">
      <c r="A9" s="102" t="s">
        <v>44</v>
      </c>
      <c r="B9" s="103" t="s">
        <v>45</v>
      </c>
      <c r="C9" s="103" t="s">
        <v>46</v>
      </c>
      <c r="D9" s="103" t="s">
        <v>47</v>
      </c>
      <c r="E9" s="103" t="s">
        <v>48</v>
      </c>
      <c r="F9" s="103" t="s">
        <v>49</v>
      </c>
      <c r="G9" s="103" t="s">
        <v>50</v>
      </c>
      <c r="H9" s="103" t="s">
        <v>51</v>
      </c>
      <c r="I9" s="114"/>
      <c r="J9" s="103" t="s">
        <v>52</v>
      </c>
      <c r="K9" s="103" t="s">
        <v>53</v>
      </c>
      <c r="L9" s="103" t="s">
        <v>54</v>
      </c>
      <c r="M9" s="104" t="s">
        <v>55</v>
      </c>
    </row>
    <row r="10" spans="1:13" s="101" customFormat="1" ht="128.25" customHeight="1" thickBot="1" x14ac:dyDescent="0.4">
      <c r="A10" s="96" t="s">
        <v>56</v>
      </c>
      <c r="B10" s="97" t="s">
        <v>57</v>
      </c>
      <c r="C10" s="97" t="s">
        <v>58</v>
      </c>
      <c r="D10" s="98" t="s">
        <v>59</v>
      </c>
      <c r="E10" s="98" t="s">
        <v>60</v>
      </c>
      <c r="F10" s="97" t="s">
        <v>61</v>
      </c>
      <c r="G10" s="97" t="s">
        <v>62</v>
      </c>
      <c r="H10" s="98" t="s">
        <v>63</v>
      </c>
      <c r="I10" s="115"/>
      <c r="J10" s="98" t="s">
        <v>64</v>
      </c>
      <c r="K10" s="98" t="s">
        <v>65</v>
      </c>
      <c r="L10" s="99" t="s">
        <v>66</v>
      </c>
      <c r="M10" s="100" t="s">
        <v>67</v>
      </c>
    </row>
    <row r="11" spans="1:13" ht="34.5" customHeight="1" x14ac:dyDescent="0.3">
      <c r="A11" s="194" t="s">
        <v>68</v>
      </c>
      <c r="B11" s="197">
        <v>0.15</v>
      </c>
      <c r="C11" s="183">
        <f>+IF((OR($B$11=0,$B$13=0,$B$15=0,$B$19=0,$B$24=0,$B$27=0)),B11/SUM($B$11:$B$27),B11)</f>
        <v>0.15</v>
      </c>
      <c r="D11" s="28" t="s">
        <v>69</v>
      </c>
      <c r="E11" s="28" t="s">
        <v>70</v>
      </c>
      <c r="F11" s="139">
        <v>0.5</v>
      </c>
      <c r="G11" s="70">
        <f>+IF((OR(F11=0,F12=0)),F11/SUM(F11:F12),F11)</f>
        <v>0.5</v>
      </c>
      <c r="H11" s="29"/>
      <c r="I11" s="116"/>
      <c r="J11" s="30"/>
      <c r="K11" s="73">
        <f>(($C$11*G11))*J11</f>
        <v>0</v>
      </c>
      <c r="L11" s="45"/>
      <c r="M11" s="46"/>
    </row>
    <row r="12" spans="1:13" ht="29.25" customHeight="1" thickBot="1" x14ac:dyDescent="0.35">
      <c r="A12" s="196"/>
      <c r="B12" s="199"/>
      <c r="C12" s="185"/>
      <c r="D12" s="31" t="s">
        <v>71</v>
      </c>
      <c r="E12" s="32" t="s">
        <v>72</v>
      </c>
      <c r="F12" s="140">
        <v>0.5</v>
      </c>
      <c r="G12" s="71">
        <f>+IF((OR(F11=0,F12=0)),F12/SUM(F11:F12),F12)</f>
        <v>0.5</v>
      </c>
      <c r="H12" s="33"/>
      <c r="I12" s="116"/>
      <c r="J12" s="34"/>
      <c r="K12" s="74">
        <f>(($C$11*G12))*J12</f>
        <v>0</v>
      </c>
      <c r="L12" s="47"/>
      <c r="M12" s="48"/>
    </row>
    <row r="13" spans="1:13" ht="78" x14ac:dyDescent="0.3">
      <c r="A13" s="194" t="s">
        <v>73</v>
      </c>
      <c r="B13" s="197">
        <v>0.2</v>
      </c>
      <c r="C13" s="183">
        <f>+IF((OR($B$11=0,$B$13=0,$B$15=0,$B$19=0,$B$24=0,$B$27=0)),B13/SUM($B$11:$B$27),B13)</f>
        <v>0.2</v>
      </c>
      <c r="D13" s="28" t="s">
        <v>74</v>
      </c>
      <c r="E13" s="28" t="s">
        <v>75</v>
      </c>
      <c r="F13" s="139">
        <v>0.5</v>
      </c>
      <c r="G13" s="70">
        <f>+IF((OR(F13=0,F14=0)),F13/SUM(F13:F14),F13)</f>
        <v>0.5</v>
      </c>
      <c r="H13" s="29"/>
      <c r="I13" s="116"/>
      <c r="J13" s="30"/>
      <c r="K13" s="73">
        <f>($C$13*G13)*J13</f>
        <v>0</v>
      </c>
      <c r="L13" s="45"/>
      <c r="M13" s="46"/>
    </row>
    <row r="14" spans="1:13" ht="36" customHeight="1" thickBot="1" x14ac:dyDescent="0.35">
      <c r="A14" s="196"/>
      <c r="B14" s="199"/>
      <c r="C14" s="185"/>
      <c r="D14" s="31" t="s">
        <v>76</v>
      </c>
      <c r="E14" s="31" t="s">
        <v>77</v>
      </c>
      <c r="F14" s="140">
        <v>0.5</v>
      </c>
      <c r="G14" s="71">
        <f>+IF((OR(F13=0,F14=0)),F14/SUM(F13:F14),F14)</f>
        <v>0.5</v>
      </c>
      <c r="H14" s="33"/>
      <c r="I14" s="116"/>
      <c r="J14" s="34"/>
      <c r="K14" s="74">
        <f>($C$13*G14)*J14</f>
        <v>0</v>
      </c>
      <c r="L14" s="47"/>
      <c r="M14" s="48"/>
    </row>
    <row r="15" spans="1:13" ht="42.75" customHeight="1" x14ac:dyDescent="0.3">
      <c r="A15" s="194" t="s">
        <v>78</v>
      </c>
      <c r="B15" s="216">
        <v>0.15</v>
      </c>
      <c r="C15" s="219">
        <f>+IF((OR($B$11=0,$B$13=0,$B$15=0,$B$19=0,$B$24=0,$B$27=0)),B15/SUM($B$11:$B$27),B15)</f>
        <v>0.15</v>
      </c>
      <c r="D15" s="28" t="s">
        <v>79</v>
      </c>
      <c r="E15" s="28" t="s">
        <v>80</v>
      </c>
      <c r="F15" s="139">
        <v>0.25</v>
      </c>
      <c r="G15" s="70">
        <f>+IF((OR($F$15=0,$F$16=0,$F$17=0,$F$18=0)),F15/SUM($F$15:$F$18),F15)</f>
        <v>0.25</v>
      </c>
      <c r="H15" s="29"/>
      <c r="I15" s="116"/>
      <c r="J15" s="30"/>
      <c r="K15" s="73">
        <f>($C$15*G15)*J15</f>
        <v>0</v>
      </c>
      <c r="L15" s="45"/>
      <c r="M15" s="46"/>
    </row>
    <row r="16" spans="1:13" ht="31.5" customHeight="1" x14ac:dyDescent="0.3">
      <c r="A16" s="195"/>
      <c r="B16" s="217"/>
      <c r="C16" s="220"/>
      <c r="D16" s="35" t="s">
        <v>81</v>
      </c>
      <c r="E16" s="35" t="s">
        <v>82</v>
      </c>
      <c r="F16" s="141">
        <v>0.3</v>
      </c>
      <c r="G16" s="72">
        <f>+IF((OR($F$15=0,$F$16=0,$F$17=0,$F$18=0)),F16/SUM($F$15:$F$18),F16)</f>
        <v>0.3</v>
      </c>
      <c r="H16" s="36"/>
      <c r="I16" s="116"/>
      <c r="J16" s="68"/>
      <c r="K16" s="75">
        <f>($C$15*G16)*J16</f>
        <v>0</v>
      </c>
      <c r="L16" s="49"/>
      <c r="M16" s="50"/>
    </row>
    <row r="17" spans="1:13" ht="28.5" customHeight="1" x14ac:dyDescent="0.3">
      <c r="A17" s="195"/>
      <c r="B17" s="217"/>
      <c r="C17" s="220"/>
      <c r="D17" s="35" t="s">
        <v>83</v>
      </c>
      <c r="E17" s="35" t="s">
        <v>84</v>
      </c>
      <c r="F17" s="141">
        <v>0.25</v>
      </c>
      <c r="G17" s="72">
        <f>+IF((OR($F$15=0,$F$16=0,$F$17=0,$F$18=0)),F17/SUM($F$15:$F$18),F17)</f>
        <v>0.25</v>
      </c>
      <c r="H17" s="36"/>
      <c r="I17" s="116"/>
      <c r="J17" s="68"/>
      <c r="K17" s="75">
        <f>($C$15*G17)*J17</f>
        <v>0</v>
      </c>
      <c r="L17" s="49"/>
      <c r="M17" s="50"/>
    </row>
    <row r="18" spans="1:13" ht="26.5" thickBot="1" x14ac:dyDescent="0.35">
      <c r="A18" s="196"/>
      <c r="B18" s="218"/>
      <c r="C18" s="221"/>
      <c r="D18" s="31" t="s">
        <v>85</v>
      </c>
      <c r="E18" s="31" t="s">
        <v>86</v>
      </c>
      <c r="F18" s="140">
        <v>0.2</v>
      </c>
      <c r="G18" s="71">
        <f>+IF((OR($F$15=0,$F$16=0,$F$17=0,$F$18=0)),F18/SUM($F$15:$F$18),F18)</f>
        <v>0.2</v>
      </c>
      <c r="H18" s="33"/>
      <c r="I18" s="116"/>
      <c r="J18" s="34"/>
      <c r="K18" s="74">
        <f>($C$15*G18)*J18</f>
        <v>0</v>
      </c>
      <c r="L18" s="47"/>
      <c r="M18" s="48"/>
    </row>
    <row r="19" spans="1:13" ht="43.5" customHeight="1" x14ac:dyDescent="0.3">
      <c r="A19" s="194" t="s">
        <v>87</v>
      </c>
      <c r="B19" s="197">
        <v>0.15</v>
      </c>
      <c r="C19" s="183">
        <f>+IF((OR($B$11=0,$B$13=0,$B$15=0,$B$19=0,$B$24=0,$B$27=0)),B19/SUM($B$11:$B$27),B19)</f>
        <v>0.15</v>
      </c>
      <c r="D19" s="28" t="s">
        <v>88</v>
      </c>
      <c r="E19" s="28" t="s">
        <v>89</v>
      </c>
      <c r="F19" s="139">
        <v>0.2</v>
      </c>
      <c r="G19" s="70">
        <f>+IF((OR($F$19=0,$F$20=0,$F$21=0,$F$22=0,$F$23=0)),F19/SUM($F$19:$F$23),F19)</f>
        <v>0.2</v>
      </c>
      <c r="H19" s="29"/>
      <c r="I19" s="116"/>
      <c r="J19" s="30"/>
      <c r="K19" s="73">
        <f>($C$19*G19)*J19</f>
        <v>0</v>
      </c>
      <c r="L19" s="45"/>
      <c r="M19" s="46"/>
    </row>
    <row r="20" spans="1:13" ht="55.5" customHeight="1" x14ac:dyDescent="0.3">
      <c r="A20" s="195"/>
      <c r="B20" s="198"/>
      <c r="C20" s="184"/>
      <c r="D20" s="35" t="s">
        <v>90</v>
      </c>
      <c r="E20" s="35" t="s">
        <v>91</v>
      </c>
      <c r="F20" s="141">
        <v>0.25</v>
      </c>
      <c r="G20" s="72">
        <f>+IF((OR($F$19=0,$F$20=0,$F$21=0,$F$22=0,$F$23=0)),F20/SUM($F$19:$F$23),F20)</f>
        <v>0.25</v>
      </c>
      <c r="H20" s="36"/>
      <c r="I20" s="116"/>
      <c r="J20" s="68"/>
      <c r="K20" s="75">
        <f>($C$19*G20)*J20</f>
        <v>0</v>
      </c>
      <c r="L20" s="49"/>
      <c r="M20" s="50"/>
    </row>
    <row r="21" spans="1:13" ht="30" customHeight="1" x14ac:dyDescent="0.3">
      <c r="A21" s="195"/>
      <c r="B21" s="198"/>
      <c r="C21" s="184"/>
      <c r="D21" s="35" t="s">
        <v>92</v>
      </c>
      <c r="E21" s="35" t="s">
        <v>93</v>
      </c>
      <c r="F21" s="141">
        <v>0.15</v>
      </c>
      <c r="G21" s="72">
        <f>+IF((OR($F$19=0,$F$20=0,$F$21=0,$F$22=0,$F$23=0)),F21/SUM($F$19:$F$23),F21)</f>
        <v>0.15</v>
      </c>
      <c r="H21" s="36"/>
      <c r="I21" s="116"/>
      <c r="J21" s="68"/>
      <c r="K21" s="75">
        <f>($C$19*G21)*J21</f>
        <v>0</v>
      </c>
      <c r="L21" s="51"/>
      <c r="M21" s="50"/>
    </row>
    <row r="22" spans="1:13" ht="30" customHeight="1" x14ac:dyDescent="0.3">
      <c r="A22" s="195"/>
      <c r="B22" s="198"/>
      <c r="C22" s="184"/>
      <c r="D22" s="35" t="s">
        <v>94</v>
      </c>
      <c r="E22" s="35" t="s">
        <v>95</v>
      </c>
      <c r="F22" s="141">
        <v>0.3</v>
      </c>
      <c r="G22" s="72">
        <f>+IF((OR($F$19=0,$F$20=0,$F$21=0,$F$22=0,$F$23=0)),F22/SUM($F$19:$F$23),F22)</f>
        <v>0.3</v>
      </c>
      <c r="H22" s="36"/>
      <c r="I22" s="116"/>
      <c r="J22" s="68"/>
      <c r="K22" s="75">
        <f>($C$19*G22)*J22</f>
        <v>0</v>
      </c>
      <c r="L22" s="51"/>
      <c r="M22" s="50"/>
    </row>
    <row r="23" spans="1:13" ht="38.25" customHeight="1" thickBot="1" x14ac:dyDescent="0.35">
      <c r="A23" s="196"/>
      <c r="B23" s="199"/>
      <c r="C23" s="185"/>
      <c r="D23" s="31" t="s">
        <v>96</v>
      </c>
      <c r="E23" s="31" t="s">
        <v>97</v>
      </c>
      <c r="F23" s="140">
        <v>0.1</v>
      </c>
      <c r="G23" s="71">
        <f>+IF((OR($F$19=0,$F$20=0,$F$21=0,$F$22=0,$F$23=0)),F23/SUM($F$19:$F$23),F23)</f>
        <v>0.1</v>
      </c>
      <c r="H23" s="33"/>
      <c r="I23" s="116"/>
      <c r="J23" s="34"/>
      <c r="K23" s="74">
        <f>($C$19*G23)*J23</f>
        <v>0</v>
      </c>
      <c r="L23" s="52"/>
      <c r="M23" s="48"/>
    </row>
    <row r="24" spans="1:13" ht="116.25" customHeight="1" x14ac:dyDescent="0.3">
      <c r="A24" s="194" t="s">
        <v>98</v>
      </c>
      <c r="B24" s="213">
        <v>0.2</v>
      </c>
      <c r="C24" s="183">
        <f>+IF((OR($B$11=0,$B$13=0,$B$15=0,$B$19=0,$B$24=0,$B$27=0)),B24/SUM($B$11:$B$27),B24)</f>
        <v>0.2</v>
      </c>
      <c r="D24" s="37" t="s">
        <v>99</v>
      </c>
      <c r="E24" s="37" t="s">
        <v>100</v>
      </c>
      <c r="F24" s="142">
        <v>0.4</v>
      </c>
      <c r="G24" s="70">
        <f>+IF((OR($F$24=0,$F$25=0,$F$26=0)),F24/SUM($F$24:$F$26),F24)</f>
        <v>0.4</v>
      </c>
      <c r="H24" s="29"/>
      <c r="I24" s="116"/>
      <c r="J24" s="30"/>
      <c r="K24" s="73">
        <f>($C$24*G24)*J24</f>
        <v>0</v>
      </c>
      <c r="L24" s="53"/>
      <c r="M24" s="46"/>
    </row>
    <row r="25" spans="1:13" ht="131.25" customHeight="1" x14ac:dyDescent="0.3">
      <c r="A25" s="195"/>
      <c r="B25" s="214"/>
      <c r="C25" s="184"/>
      <c r="D25" s="38" t="s">
        <v>101</v>
      </c>
      <c r="E25" s="38" t="s">
        <v>102</v>
      </c>
      <c r="F25" s="143">
        <v>0.4</v>
      </c>
      <c r="G25" s="72">
        <f>+IF((OR($F$24=0,$F$25=0,$F$26=0)),F25/SUM($F$24:$F$26),F25)</f>
        <v>0.4</v>
      </c>
      <c r="H25" s="36"/>
      <c r="I25" s="116"/>
      <c r="J25" s="68"/>
      <c r="K25" s="75">
        <f>($C$24*G25)*J25</f>
        <v>0</v>
      </c>
      <c r="L25" s="54"/>
      <c r="M25" s="50"/>
    </row>
    <row r="26" spans="1:13" ht="52.5" thickBot="1" x14ac:dyDescent="0.35">
      <c r="A26" s="196"/>
      <c r="B26" s="215"/>
      <c r="C26" s="185"/>
      <c r="D26" s="32" t="s">
        <v>103</v>
      </c>
      <c r="E26" s="31" t="s">
        <v>104</v>
      </c>
      <c r="F26" s="144">
        <v>0.2</v>
      </c>
      <c r="G26" s="71">
        <f>+IF((OR($F$24=0,$F$25=0,$F$26=0)),F26/SUM($F$24:$F$26),F26)</f>
        <v>0.2</v>
      </c>
      <c r="H26" s="33"/>
      <c r="I26" s="116"/>
      <c r="J26" s="34"/>
      <c r="K26" s="74">
        <f>($C$24*G26)*J26</f>
        <v>0</v>
      </c>
      <c r="L26" s="55"/>
      <c r="M26" s="48"/>
    </row>
    <row r="27" spans="1:13" ht="32.25" customHeight="1" x14ac:dyDescent="0.3">
      <c r="A27" s="194" t="s">
        <v>105</v>
      </c>
      <c r="B27" s="197">
        <v>0.15</v>
      </c>
      <c r="C27" s="183">
        <f>+IF((OR($B$11=0,$B$13=0,$B$15=0,$B$19=0,$B$24=0,$B$27=0)),B27/SUM($B$11:$B$27),B27)</f>
        <v>0.15</v>
      </c>
      <c r="D27" s="28" t="s">
        <v>106</v>
      </c>
      <c r="E27" s="28" t="s">
        <v>107</v>
      </c>
      <c r="F27" s="139">
        <v>0.5</v>
      </c>
      <c r="G27" s="70">
        <f>+IF((OR($F$27=0,$F$28=0,$F$29=0)),F27/SUM($F$27:$F$29),F27)</f>
        <v>0.5</v>
      </c>
      <c r="H27" s="29"/>
      <c r="I27" s="116"/>
      <c r="J27" s="30"/>
      <c r="K27" s="73">
        <f>($C$27*G27)*J27</f>
        <v>0</v>
      </c>
      <c r="L27" s="56"/>
      <c r="M27" s="46"/>
    </row>
    <row r="28" spans="1:13" ht="32.25" customHeight="1" x14ac:dyDescent="0.3">
      <c r="A28" s="195"/>
      <c r="B28" s="198"/>
      <c r="C28" s="184"/>
      <c r="D28" s="35" t="s">
        <v>108</v>
      </c>
      <c r="E28" s="35" t="s">
        <v>109</v>
      </c>
      <c r="F28" s="141">
        <v>0.3</v>
      </c>
      <c r="G28" s="72">
        <f>+IF((OR($F$27=0,$F$28=0,$F$29=0)),F28/SUM($F$27:$F$29),F28)</f>
        <v>0.3</v>
      </c>
      <c r="H28" s="36"/>
      <c r="I28" s="116"/>
      <c r="J28" s="68"/>
      <c r="K28" s="75">
        <f>($C$27*G28)*J28</f>
        <v>0</v>
      </c>
      <c r="L28" s="57"/>
      <c r="M28" s="50"/>
    </row>
    <row r="29" spans="1:13" ht="33" customHeight="1" thickBot="1" x14ac:dyDescent="0.35">
      <c r="A29" s="196"/>
      <c r="B29" s="199"/>
      <c r="C29" s="185"/>
      <c r="D29" s="31" t="s">
        <v>110</v>
      </c>
      <c r="E29" s="31" t="s">
        <v>111</v>
      </c>
      <c r="F29" s="140">
        <v>0.2</v>
      </c>
      <c r="G29" s="71">
        <f>+IF((OR($F$27=0,$F$28=0,$F$29=0)),F29/SUM($F$27:$F$29),F29)</f>
        <v>0.2</v>
      </c>
      <c r="H29" s="33"/>
      <c r="I29" s="117"/>
      <c r="J29" s="34"/>
      <c r="K29" s="74">
        <f>($C$27*G29)*J29</f>
        <v>0</v>
      </c>
      <c r="L29" s="58"/>
      <c r="M29" s="48"/>
    </row>
    <row r="30" spans="1:13" ht="54.5" thickBot="1" x14ac:dyDescent="0.45">
      <c r="A30" s="39" t="s">
        <v>112</v>
      </c>
      <c r="B30" s="69">
        <f>+SUM(B11:B29)</f>
        <v>1</v>
      </c>
      <c r="C30" s="69">
        <f>+SUM(C11:C29)</f>
        <v>1</v>
      </c>
      <c r="D30" s="40"/>
      <c r="E30" s="41"/>
      <c r="F30" s="77">
        <f>SUM(F11:F29)/6</f>
        <v>1.0000000000000002</v>
      </c>
      <c r="G30" s="77">
        <f>SUM(G11:G29)/6</f>
        <v>1.0000000000000002</v>
      </c>
      <c r="H30" s="41"/>
      <c r="I30" s="42"/>
      <c r="J30" s="43" t="s">
        <v>113</v>
      </c>
      <c r="K30" s="76">
        <f>SUM(K11:K29)</f>
        <v>0</v>
      </c>
      <c r="L30" s="124"/>
      <c r="M30" s="124"/>
    </row>
    <row r="31" spans="1:13" ht="13" x14ac:dyDescent="0.3">
      <c r="A31" s="200"/>
      <c r="B31" s="200"/>
      <c r="C31" s="200"/>
      <c r="D31" s="200"/>
      <c r="E31" s="200"/>
      <c r="F31" s="200"/>
      <c r="G31" s="200"/>
      <c r="H31" s="200"/>
      <c r="I31" s="202"/>
      <c r="J31" s="60" t="s">
        <v>114</v>
      </c>
      <c r="K31" s="61"/>
      <c r="L31" s="124"/>
      <c r="M31" s="124"/>
    </row>
    <row r="32" spans="1:13" ht="15" x14ac:dyDescent="0.4">
      <c r="A32" s="200"/>
      <c r="B32" s="200"/>
      <c r="C32" s="200"/>
      <c r="D32" s="200"/>
      <c r="E32" s="200"/>
      <c r="F32" s="200"/>
      <c r="G32" s="200"/>
      <c r="H32" s="200"/>
      <c r="I32" s="202"/>
      <c r="J32" s="44" t="s">
        <v>115</v>
      </c>
      <c r="K32" s="62">
        <f>K30/4</f>
        <v>0</v>
      </c>
      <c r="L32" s="124"/>
      <c r="M32" s="124"/>
    </row>
    <row r="33" spans="1:13" ht="13" x14ac:dyDescent="0.3">
      <c r="A33" s="8" t="s">
        <v>23</v>
      </c>
      <c r="B33" s="16"/>
      <c r="C33" s="16"/>
      <c r="D33" s="16"/>
      <c r="E33" s="16"/>
      <c r="F33" s="16"/>
      <c r="G33" s="16"/>
      <c r="H33" s="16"/>
      <c r="I33" s="126"/>
      <c r="J33" s="13"/>
      <c r="K33" s="7"/>
      <c r="L33" s="15"/>
      <c r="M33" s="125"/>
    </row>
    <row r="34" spans="1:13" ht="52.5" customHeight="1" x14ac:dyDescent="0.3">
      <c r="A34" s="9" t="s">
        <v>24</v>
      </c>
      <c r="B34" s="179" t="s">
        <v>116</v>
      </c>
      <c r="C34" s="204"/>
      <c r="D34" s="180"/>
      <c r="E34" s="211" t="s">
        <v>117</v>
      </c>
      <c r="F34" s="212"/>
      <c r="G34" s="212"/>
      <c r="H34" s="212"/>
      <c r="I34" s="3"/>
      <c r="J34" s="123" t="s">
        <v>118</v>
      </c>
      <c r="K34" s="59">
        <f>IF(K32&lt;0.25,0,IF(AND(K32&gt;=0.25,K32&lt;0.5),D48,IF(AND(K32&gt;=0.5,K32&lt;0.6),D47,IF(AND(K32&gt;=0.6,K32&lt;0.7),D46,IF(AND(K32&gt;=0.7,K32&lt;0.85),D45,D44)))))</f>
        <v>0</v>
      </c>
      <c r="L34" s="15"/>
      <c r="M34" s="125"/>
    </row>
    <row r="35" spans="1:13" ht="21" x14ac:dyDescent="0.3">
      <c r="A35" s="66" t="s">
        <v>119</v>
      </c>
      <c r="B35" s="179" t="s">
        <v>120</v>
      </c>
      <c r="C35" s="180"/>
      <c r="D35" s="22" t="s">
        <v>121</v>
      </c>
      <c r="E35" s="16"/>
      <c r="F35" s="16"/>
      <c r="G35" s="16"/>
      <c r="H35" s="16"/>
      <c r="I35" s="203"/>
      <c r="J35" s="127"/>
      <c r="K35" s="192"/>
      <c r="L35" s="15"/>
      <c r="M35" s="125"/>
    </row>
    <row r="36" spans="1:13" ht="14.25" customHeight="1" x14ac:dyDescent="0.3">
      <c r="A36" s="10">
        <v>1</v>
      </c>
      <c r="B36" s="181" t="s">
        <v>122</v>
      </c>
      <c r="C36" s="182"/>
      <c r="D36" s="11" t="s">
        <v>123</v>
      </c>
      <c r="E36" s="16"/>
      <c r="F36" s="16"/>
      <c r="G36" s="16"/>
      <c r="H36" s="16"/>
      <c r="I36" s="203"/>
      <c r="J36" s="127"/>
      <c r="K36" s="192"/>
      <c r="L36" s="15"/>
      <c r="M36" s="125"/>
    </row>
    <row r="37" spans="1:13" ht="14.25" customHeight="1" x14ac:dyDescent="0.3">
      <c r="A37" s="11">
        <v>2</v>
      </c>
      <c r="B37" s="181" t="s">
        <v>124</v>
      </c>
      <c r="C37" s="182"/>
      <c r="D37" s="11" t="s">
        <v>125</v>
      </c>
      <c r="E37" s="16"/>
      <c r="F37" s="16"/>
      <c r="G37" s="16"/>
      <c r="H37" s="16"/>
      <c r="I37" s="203"/>
      <c r="J37" s="128"/>
      <c r="K37" s="192"/>
      <c r="L37" s="15"/>
      <c r="M37" s="125"/>
    </row>
    <row r="38" spans="1:13" ht="14.25" customHeight="1" x14ac:dyDescent="0.3">
      <c r="A38" s="11">
        <v>3</v>
      </c>
      <c r="B38" s="181" t="s">
        <v>126</v>
      </c>
      <c r="C38" s="182"/>
      <c r="D38" s="11" t="s">
        <v>127</v>
      </c>
      <c r="E38" s="16"/>
      <c r="F38" s="16"/>
      <c r="G38" s="16"/>
      <c r="H38" s="16"/>
      <c r="I38" s="16"/>
      <c r="J38" s="16"/>
      <c r="K38" s="16"/>
      <c r="L38" s="15"/>
      <c r="M38" s="125"/>
    </row>
    <row r="39" spans="1:13" ht="14.25" customHeight="1" x14ac:dyDescent="0.3">
      <c r="A39" s="11">
        <v>4</v>
      </c>
      <c r="B39" s="181" t="s">
        <v>128</v>
      </c>
      <c r="C39" s="182"/>
      <c r="D39" s="11" t="s">
        <v>129</v>
      </c>
      <c r="E39" s="16"/>
      <c r="F39" s="16"/>
      <c r="G39" s="16"/>
      <c r="H39" s="16"/>
      <c r="I39" s="16"/>
      <c r="J39" s="16"/>
      <c r="K39" s="16"/>
      <c r="L39" s="15"/>
      <c r="M39" s="125"/>
    </row>
    <row r="40" spans="1:13" ht="68.25" customHeight="1" x14ac:dyDescent="0.3">
      <c r="A40" s="205" t="s">
        <v>130</v>
      </c>
      <c r="B40" s="205"/>
      <c r="C40" s="205"/>
      <c r="D40" s="205"/>
      <c r="E40" s="205"/>
      <c r="F40" s="205"/>
      <c r="G40" s="205"/>
      <c r="H40" s="205"/>
      <c r="I40" s="205"/>
      <c r="J40" s="205"/>
      <c r="K40" s="205"/>
      <c r="L40" s="15"/>
      <c r="M40" s="125"/>
    </row>
    <row r="41" spans="1:13" ht="31.4" customHeight="1" x14ac:dyDescent="0.3">
      <c r="A41" s="201" t="s">
        <v>131</v>
      </c>
      <c r="B41" s="201"/>
      <c r="C41" s="201"/>
      <c r="D41" s="201"/>
      <c r="E41" s="201"/>
      <c r="F41" s="16"/>
      <c r="G41" s="16"/>
      <c r="H41" s="16"/>
      <c r="I41" s="16"/>
      <c r="J41" s="16"/>
      <c r="K41" s="16"/>
      <c r="L41" s="15"/>
      <c r="M41" s="125"/>
    </row>
    <row r="42" spans="1:13" ht="12.75" customHeight="1" x14ac:dyDescent="0.3">
      <c r="A42" s="193" t="s">
        <v>132</v>
      </c>
      <c r="B42" s="186" t="s">
        <v>133</v>
      </c>
      <c r="C42" s="187"/>
      <c r="D42" s="65" t="s">
        <v>134</v>
      </c>
      <c r="E42" s="129"/>
      <c r="F42" s="16"/>
      <c r="G42" s="16"/>
      <c r="H42" s="16"/>
      <c r="I42" s="16"/>
      <c r="J42" s="16"/>
      <c r="K42" s="16"/>
      <c r="L42" s="15"/>
      <c r="M42" s="125"/>
    </row>
    <row r="43" spans="1:13" ht="21.75" customHeight="1" x14ac:dyDescent="0.3">
      <c r="A43" s="193"/>
      <c r="B43" s="188"/>
      <c r="C43" s="189"/>
      <c r="D43" s="12" t="s">
        <v>135</v>
      </c>
      <c r="E43" s="129"/>
      <c r="F43" s="16"/>
      <c r="G43" s="16"/>
      <c r="H43" s="16"/>
      <c r="I43" s="16"/>
      <c r="J43" s="16"/>
      <c r="K43" s="16"/>
      <c r="L43" s="15"/>
      <c r="M43" s="125"/>
    </row>
    <row r="44" spans="1:13" ht="18" customHeight="1" x14ac:dyDescent="0.3">
      <c r="A44" s="67" t="s">
        <v>136</v>
      </c>
      <c r="B44" s="177" t="s">
        <v>137</v>
      </c>
      <c r="C44" s="178"/>
      <c r="D44" s="63">
        <v>1</v>
      </c>
      <c r="E44" s="129"/>
      <c r="F44" s="16"/>
      <c r="G44" s="16"/>
      <c r="H44" s="16"/>
      <c r="I44" s="16"/>
      <c r="J44" s="16"/>
      <c r="K44" s="16"/>
      <c r="L44" s="15"/>
      <c r="M44" s="125"/>
    </row>
    <row r="45" spans="1:13" ht="18" customHeight="1" x14ac:dyDescent="0.3">
      <c r="A45" s="67" t="s">
        <v>138</v>
      </c>
      <c r="B45" s="177" t="s">
        <v>139</v>
      </c>
      <c r="C45" s="178"/>
      <c r="D45" s="64">
        <v>0.9</v>
      </c>
      <c r="E45" s="129"/>
      <c r="F45" s="16"/>
      <c r="G45" s="16"/>
      <c r="H45" s="16"/>
      <c r="I45" s="16"/>
      <c r="J45" s="16"/>
      <c r="K45" s="16"/>
      <c r="L45" s="15"/>
      <c r="M45" s="125"/>
    </row>
    <row r="46" spans="1:13" ht="18" customHeight="1" x14ac:dyDescent="0.3">
      <c r="A46" s="67" t="s">
        <v>140</v>
      </c>
      <c r="B46" s="177" t="s">
        <v>141</v>
      </c>
      <c r="C46" s="178"/>
      <c r="D46" s="64">
        <v>0.8</v>
      </c>
      <c r="E46" s="129"/>
      <c r="F46" s="16"/>
      <c r="G46" s="16"/>
      <c r="H46" s="16"/>
      <c r="I46" s="16"/>
      <c r="J46" s="16"/>
      <c r="K46" s="16"/>
      <c r="L46" s="15"/>
      <c r="M46" s="125"/>
    </row>
    <row r="47" spans="1:13" ht="18" customHeight="1" x14ac:dyDescent="0.3">
      <c r="A47" s="67" t="s">
        <v>142</v>
      </c>
      <c r="B47" s="177" t="s">
        <v>143</v>
      </c>
      <c r="C47" s="178"/>
      <c r="D47" s="64">
        <v>0.7</v>
      </c>
      <c r="E47" s="129"/>
      <c r="F47" s="16"/>
      <c r="G47" s="16"/>
      <c r="H47" s="16"/>
      <c r="I47" s="16"/>
      <c r="J47" s="16"/>
      <c r="K47" s="16"/>
      <c r="L47" s="125"/>
      <c r="M47" s="125"/>
    </row>
    <row r="48" spans="1:13" ht="18" customHeight="1" x14ac:dyDescent="0.3">
      <c r="A48" s="67" t="s">
        <v>144</v>
      </c>
      <c r="B48" s="177" t="s">
        <v>145</v>
      </c>
      <c r="C48" s="178"/>
      <c r="D48" s="64">
        <v>0.5</v>
      </c>
      <c r="E48" s="129"/>
      <c r="F48" s="16"/>
      <c r="G48" s="16"/>
      <c r="H48" s="16"/>
      <c r="I48" s="16"/>
      <c r="J48" s="16"/>
      <c r="K48" s="16"/>
      <c r="L48" s="125"/>
      <c r="M48" s="125"/>
    </row>
    <row r="49" spans="1:13" ht="12" customHeight="1" x14ac:dyDescent="0.3">
      <c r="A49" s="19"/>
      <c r="B49" s="20"/>
      <c r="C49" s="20"/>
      <c r="D49" s="21"/>
      <c r="F49" s="1"/>
      <c r="G49" s="1"/>
      <c r="H49" s="1"/>
      <c r="I49" s="1"/>
      <c r="J49" s="1"/>
      <c r="K49" s="1"/>
    </row>
    <row r="50" spans="1:13" ht="53.25" customHeight="1" x14ac:dyDescent="0.25">
      <c r="A50" s="190"/>
      <c r="B50" s="191"/>
      <c r="C50" s="191"/>
      <c r="D50" s="191"/>
      <c r="E50" s="191"/>
      <c r="F50" s="191"/>
      <c r="G50" s="191"/>
      <c r="H50" s="191"/>
      <c r="I50" s="191"/>
      <c r="J50" s="191"/>
      <c r="K50" s="191"/>
      <c r="L50" s="191"/>
      <c r="M50" s="191"/>
    </row>
    <row r="51" spans="1:13" ht="13" x14ac:dyDescent="0.3">
      <c r="A51" s="1"/>
      <c r="B51" s="1"/>
      <c r="C51" s="1"/>
      <c r="D51" s="1"/>
      <c r="E51" s="1"/>
      <c r="F51" s="1"/>
      <c r="G51" s="1"/>
      <c r="H51" s="1"/>
      <c r="I51" s="1"/>
      <c r="J51" s="1"/>
      <c r="K51" s="1"/>
    </row>
    <row r="52" spans="1:13" ht="13" x14ac:dyDescent="0.3">
      <c r="I52" s="1"/>
      <c r="J52" s="1"/>
      <c r="K52" s="1"/>
    </row>
    <row r="53" spans="1:13" ht="13" x14ac:dyDescent="0.3">
      <c r="I53" s="1"/>
      <c r="J53" s="1"/>
      <c r="K53" s="1"/>
    </row>
    <row r="54" spans="1:13" ht="13" x14ac:dyDescent="0.3">
      <c r="I54" s="1"/>
      <c r="J54" s="1"/>
      <c r="K54" s="1"/>
    </row>
    <row r="55" spans="1:13" ht="13" x14ac:dyDescent="0.3">
      <c r="I55" s="1"/>
      <c r="J55" s="1"/>
      <c r="K55" s="1"/>
    </row>
    <row r="56" spans="1:13" ht="13" x14ac:dyDescent="0.3">
      <c r="I56" s="1"/>
      <c r="J56" s="1"/>
      <c r="K56" s="1"/>
    </row>
  </sheetData>
  <sheetProtection algorithmName="SHA-512" hashValue="NoFoEcXdA0/Vuj5Y71jiG0mVq25kL0L2FR/TCCcQFl7xy4kMnl7duprJnALSMVThkWqNGK+gDQu7Tt3g8aCH+A==" saltValue="FPGwdbzxORJJ9zmyu6yv/A==" spinCount="100000" sheet="1" formatCells="0" formatColumns="0" formatRows="0"/>
  <protectedRanges>
    <protectedRange sqref="K2" name="Intervallo5"/>
    <protectedRange sqref="A4:K7" name="Intervallo1"/>
    <protectedRange sqref="H11:H29" name="Intervallo2"/>
    <protectedRange sqref="J11:J29" name="Intervallo3"/>
    <protectedRange sqref="L4:L5" name="Intervallo1_1"/>
    <protectedRange sqref="L11:L20" name="Intervallo3_1"/>
  </protectedRanges>
  <mergeCells count="49">
    <mergeCell ref="A4:B4"/>
    <mergeCell ref="A5:B5"/>
    <mergeCell ref="A6:B6"/>
    <mergeCell ref="A7:B7"/>
    <mergeCell ref="C4:M4"/>
    <mergeCell ref="C5:M5"/>
    <mergeCell ref="C6:M6"/>
    <mergeCell ref="C7:M7"/>
    <mergeCell ref="A1:L1"/>
    <mergeCell ref="A2:L2"/>
    <mergeCell ref="E34:H34"/>
    <mergeCell ref="A19:A23"/>
    <mergeCell ref="B19:B23"/>
    <mergeCell ref="A24:A26"/>
    <mergeCell ref="B24:B26"/>
    <mergeCell ref="A15:A18"/>
    <mergeCell ref="B15:B18"/>
    <mergeCell ref="A11:A12"/>
    <mergeCell ref="B11:B12"/>
    <mergeCell ref="A13:A14"/>
    <mergeCell ref="B13:B14"/>
    <mergeCell ref="C11:C12"/>
    <mergeCell ref="C13:C14"/>
    <mergeCell ref="C15:C18"/>
    <mergeCell ref="C19:C23"/>
    <mergeCell ref="C24:C26"/>
    <mergeCell ref="C27:C29"/>
    <mergeCell ref="B42:C43"/>
    <mergeCell ref="A50:M50"/>
    <mergeCell ref="K35:K37"/>
    <mergeCell ref="A42:A43"/>
    <mergeCell ref="A27:A29"/>
    <mergeCell ref="B27:B29"/>
    <mergeCell ref="A31:H32"/>
    <mergeCell ref="A41:E41"/>
    <mergeCell ref="I31:I32"/>
    <mergeCell ref="I35:I37"/>
    <mergeCell ref="B34:D34"/>
    <mergeCell ref="A40:K40"/>
    <mergeCell ref="B44:C44"/>
    <mergeCell ref="B47:C47"/>
    <mergeCell ref="B48:C48"/>
    <mergeCell ref="B35:C35"/>
    <mergeCell ref="B36:C36"/>
    <mergeCell ref="B37:C37"/>
    <mergeCell ref="B38:C38"/>
    <mergeCell ref="B39:C39"/>
    <mergeCell ref="B45:C45"/>
    <mergeCell ref="B46:C46"/>
  </mergeCells>
  <phoneticPr fontId="5" type="noConversion"/>
  <pageMargins left="0.70866141732283472" right="0.70866141732283472" top="0.55118110236220474" bottom="0.15748031496062992" header="0.31496062992125984" footer="0.31496062992125984"/>
  <pageSetup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5"/>
  <sheetViews>
    <sheetView zoomScaleNormal="100" zoomScaleSheetLayoutView="100" workbookViewId="0">
      <selection activeCell="A27" sqref="A27"/>
    </sheetView>
  </sheetViews>
  <sheetFormatPr defaultColWidth="9.453125" defaultRowHeight="25" customHeight="1" x14ac:dyDescent="0.35"/>
  <cols>
    <col min="1" max="1" width="150.54296875" style="4" customWidth="1"/>
    <col min="2" max="16384" width="9.453125" style="4"/>
  </cols>
  <sheetData>
    <row r="1" spans="1:1" ht="25" customHeight="1" x14ac:dyDescent="0.35">
      <c r="A1" s="118" t="s">
        <v>146</v>
      </c>
    </row>
    <row r="2" spans="1:1" ht="13.5" customHeight="1" x14ac:dyDescent="0.35">
      <c r="A2" s="5"/>
    </row>
    <row r="3" spans="1:1" ht="25" customHeight="1" x14ac:dyDescent="0.35">
      <c r="A3" s="5" t="s">
        <v>147</v>
      </c>
    </row>
    <row r="4" spans="1:1" ht="25" customHeight="1" x14ac:dyDescent="0.35">
      <c r="A4" s="5" t="s">
        <v>148</v>
      </c>
    </row>
    <row r="5" spans="1:1" ht="30" customHeight="1" x14ac:dyDescent="0.35">
      <c r="A5" s="5" t="s">
        <v>149</v>
      </c>
    </row>
    <row r="6" spans="1:1" ht="25" customHeight="1" x14ac:dyDescent="0.35">
      <c r="A6" s="5" t="s">
        <v>150</v>
      </c>
    </row>
    <row r="7" spans="1:1" ht="12" customHeight="1" x14ac:dyDescent="0.35">
      <c r="A7" s="5"/>
    </row>
    <row r="8" spans="1:1" ht="25" customHeight="1" x14ac:dyDescent="0.35">
      <c r="A8" s="18" t="s">
        <v>151</v>
      </c>
    </row>
    <row r="9" spans="1:1" ht="14.5" x14ac:dyDescent="0.35">
      <c r="A9" s="119" t="s">
        <v>152</v>
      </c>
    </row>
    <row r="10" spans="1:1" ht="14.5" x14ac:dyDescent="0.35">
      <c r="A10" s="119" t="s">
        <v>153</v>
      </c>
    </row>
    <row r="11" spans="1:1" ht="14.5" x14ac:dyDescent="0.35">
      <c r="A11" s="119"/>
    </row>
    <row r="12" spans="1:1" ht="14.5" x14ac:dyDescent="0.35">
      <c r="A12" s="119"/>
    </row>
    <row r="13" spans="1:1" ht="14.5" x14ac:dyDescent="0.35">
      <c r="A13" s="119"/>
    </row>
    <row r="14" spans="1:1" ht="14.5" x14ac:dyDescent="0.35">
      <c r="A14" s="119"/>
    </row>
    <row r="15" spans="1:1" ht="14.5" x14ac:dyDescent="0.35">
      <c r="A15" s="119"/>
    </row>
    <row r="16" spans="1:1" ht="14.5" x14ac:dyDescent="0.35">
      <c r="A16" s="119"/>
    </row>
    <row r="17" spans="1:1" ht="25" customHeight="1" x14ac:dyDescent="0.35">
      <c r="A17" s="18" t="s">
        <v>154</v>
      </c>
    </row>
    <row r="18" spans="1:1" ht="58" x14ac:dyDescent="0.35">
      <c r="A18" s="119" t="s">
        <v>155</v>
      </c>
    </row>
    <row r="19" spans="1:1" ht="14.5" x14ac:dyDescent="0.35">
      <c r="A19" s="119" t="s">
        <v>156</v>
      </c>
    </row>
    <row r="20" spans="1:1" ht="14.5" x14ac:dyDescent="0.35">
      <c r="A20" s="119" t="s">
        <v>157</v>
      </c>
    </row>
    <row r="21" spans="1:1" ht="14.5" x14ac:dyDescent="0.35">
      <c r="A21" s="119" t="s">
        <v>158</v>
      </c>
    </row>
    <row r="22" spans="1:1" ht="14.5" x14ac:dyDescent="0.35">
      <c r="A22" s="119" t="s">
        <v>159</v>
      </c>
    </row>
    <row r="23" spans="1:1" ht="14.5" x14ac:dyDescent="0.35">
      <c r="A23" s="119" t="s">
        <v>160</v>
      </c>
    </row>
    <row r="24" spans="1:1" ht="14.5" x14ac:dyDescent="0.35">
      <c r="A24" s="119" t="s">
        <v>161</v>
      </c>
    </row>
    <row r="25" spans="1:1" ht="14.5" x14ac:dyDescent="0.35">
      <c r="A25" s="120" t="s">
        <v>153</v>
      </c>
    </row>
  </sheetData>
  <phoneticPr fontId="5" type="noConversion"/>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DF90EE-FE8C-4710-8F03-444D42EA9E34}">
  <sheetPr>
    <tabColor rgb="FFFFFF00"/>
  </sheetPr>
  <dimension ref="A1:L22"/>
  <sheetViews>
    <sheetView topLeftCell="A8" zoomScaleNormal="100" zoomScaleSheetLayoutView="100" workbookViewId="0">
      <selection activeCell="B11" sqref="B11:L11"/>
    </sheetView>
  </sheetViews>
  <sheetFormatPr defaultColWidth="9.1796875" defaultRowHeight="10.5" x14ac:dyDescent="0.25"/>
  <cols>
    <col min="1" max="1" width="20.81640625" style="2" customWidth="1"/>
    <col min="2" max="3" width="8.453125" style="2" customWidth="1"/>
    <col min="4" max="4" width="22.54296875" style="2" customWidth="1"/>
    <col min="5" max="5" width="53.7265625" style="2" customWidth="1"/>
    <col min="6" max="7" width="7.1796875" style="2" customWidth="1"/>
    <col min="8" max="8" width="7.81640625" style="2" customWidth="1"/>
    <col min="9" max="9" width="2" style="2" bestFit="1" customWidth="1"/>
    <col min="10" max="10" width="11.54296875" style="2" customWidth="1"/>
    <col min="11" max="11" width="10.54296875" style="2" customWidth="1"/>
    <col min="12" max="12" width="26" style="14" customWidth="1"/>
    <col min="13" max="16384" width="9.1796875" style="2"/>
  </cols>
  <sheetData>
    <row r="1" spans="1:12" s="1" customFormat="1" ht="30" customHeight="1" x14ac:dyDescent="0.3">
      <c r="A1" s="224" t="s">
        <v>162</v>
      </c>
      <c r="B1" s="225"/>
      <c r="C1" s="225"/>
      <c r="D1" s="225"/>
      <c r="E1" s="225"/>
      <c r="F1" s="225"/>
      <c r="G1" s="225"/>
      <c r="H1" s="225"/>
      <c r="I1" s="225"/>
      <c r="J1" s="225"/>
      <c r="K1" s="225"/>
      <c r="L1" s="226"/>
    </row>
    <row r="2" spans="1:12" s="1" customFormat="1" ht="21" customHeight="1" x14ac:dyDescent="0.3">
      <c r="A2" s="227" t="s">
        <v>2</v>
      </c>
      <c r="B2" s="228"/>
      <c r="C2" s="229" t="s">
        <v>163</v>
      </c>
      <c r="D2" s="229"/>
      <c r="E2" s="229"/>
      <c r="F2" s="229"/>
      <c r="G2" s="229"/>
      <c r="H2" s="229"/>
      <c r="I2" s="229"/>
      <c r="J2" s="229"/>
      <c r="K2" s="229"/>
      <c r="L2" s="230"/>
    </row>
    <row r="3" spans="1:12" s="1" customFormat="1" ht="83.25" customHeight="1" x14ac:dyDescent="0.3">
      <c r="A3" s="231" t="s">
        <v>43</v>
      </c>
      <c r="B3" s="232"/>
      <c r="C3" s="233" t="s">
        <v>164</v>
      </c>
      <c r="D3" s="234"/>
      <c r="E3" s="234"/>
      <c r="F3" s="234"/>
      <c r="G3" s="234"/>
      <c r="H3" s="234"/>
      <c r="I3" s="234"/>
      <c r="J3" s="234"/>
      <c r="K3" s="234"/>
      <c r="L3" s="235"/>
    </row>
    <row r="4" spans="1:12" s="1" customFormat="1" ht="81.75" customHeight="1" x14ac:dyDescent="0.3">
      <c r="A4" s="231" t="s">
        <v>5</v>
      </c>
      <c r="B4" s="232"/>
      <c r="C4" s="233" t="s">
        <v>165</v>
      </c>
      <c r="D4" s="234"/>
      <c r="E4" s="234"/>
      <c r="F4" s="234"/>
      <c r="G4" s="234"/>
      <c r="H4" s="234"/>
      <c r="I4" s="234"/>
      <c r="J4" s="234"/>
      <c r="K4" s="234"/>
      <c r="L4" s="235"/>
    </row>
    <row r="5" spans="1:12" s="1" customFormat="1" ht="25.5" customHeight="1" x14ac:dyDescent="0.3">
      <c r="A5" s="242" t="s">
        <v>166</v>
      </c>
      <c r="B5" s="243"/>
      <c r="C5" s="243"/>
      <c r="D5" s="243"/>
      <c r="E5" s="243"/>
      <c r="F5" s="243"/>
      <c r="G5" s="243"/>
      <c r="H5" s="243"/>
      <c r="I5" s="243"/>
      <c r="J5" s="243"/>
      <c r="K5" s="243"/>
      <c r="L5" s="244"/>
    </row>
    <row r="6" spans="1:12" s="106" customFormat="1" ht="149.25" customHeight="1" x14ac:dyDescent="0.35">
      <c r="A6" s="107" t="s">
        <v>167</v>
      </c>
      <c r="B6" s="245" t="s">
        <v>168</v>
      </c>
      <c r="C6" s="240"/>
      <c r="D6" s="240"/>
      <c r="E6" s="240"/>
      <c r="F6" s="240"/>
      <c r="G6" s="240"/>
      <c r="H6" s="240"/>
      <c r="I6" s="240"/>
      <c r="J6" s="240"/>
      <c r="K6" s="240"/>
      <c r="L6" s="241"/>
    </row>
    <row r="7" spans="1:12" s="106" customFormat="1" ht="69.75" customHeight="1" x14ac:dyDescent="0.35">
      <c r="A7" s="107" t="s">
        <v>169</v>
      </c>
      <c r="B7" s="246" t="s">
        <v>170</v>
      </c>
      <c r="C7" s="240"/>
      <c r="D7" s="240"/>
      <c r="E7" s="240"/>
      <c r="F7" s="240"/>
      <c r="G7" s="240"/>
      <c r="H7" s="240"/>
      <c r="I7" s="240"/>
      <c r="J7" s="240"/>
      <c r="K7" s="240"/>
      <c r="L7" s="241"/>
    </row>
    <row r="8" spans="1:12" s="106" customFormat="1" ht="157.5" customHeight="1" x14ac:dyDescent="0.35">
      <c r="A8" s="107" t="s">
        <v>171</v>
      </c>
      <c r="B8" s="245" t="s">
        <v>172</v>
      </c>
      <c r="C8" s="240"/>
      <c r="D8" s="240"/>
      <c r="E8" s="240"/>
      <c r="F8" s="240"/>
      <c r="G8" s="240"/>
      <c r="H8" s="240"/>
      <c r="I8" s="240"/>
      <c r="J8" s="240"/>
      <c r="K8" s="240"/>
      <c r="L8" s="241"/>
    </row>
    <row r="9" spans="1:12" s="106" customFormat="1" ht="70.5" customHeight="1" x14ac:dyDescent="0.35">
      <c r="A9" s="107" t="s">
        <v>173</v>
      </c>
      <c r="B9" s="246" t="s">
        <v>186</v>
      </c>
      <c r="C9" s="240"/>
      <c r="D9" s="240"/>
      <c r="E9" s="240"/>
      <c r="F9" s="240"/>
      <c r="G9" s="240"/>
      <c r="H9" s="240"/>
      <c r="I9" s="240"/>
      <c r="J9" s="240"/>
      <c r="K9" s="240"/>
      <c r="L9" s="241"/>
    </row>
    <row r="10" spans="1:12" s="1" customFormat="1" ht="25.5" customHeight="1" x14ac:dyDescent="0.3">
      <c r="A10" s="242" t="s">
        <v>174</v>
      </c>
      <c r="B10" s="243"/>
      <c r="C10" s="243"/>
      <c r="D10" s="243"/>
      <c r="E10" s="243"/>
      <c r="F10" s="243"/>
      <c r="G10" s="243"/>
      <c r="H10" s="243"/>
      <c r="I10" s="243"/>
      <c r="J10" s="243"/>
      <c r="K10" s="243"/>
      <c r="L10" s="244"/>
    </row>
    <row r="11" spans="1:12" s="106" customFormat="1" ht="78" customHeight="1" x14ac:dyDescent="0.35">
      <c r="A11" s="108" t="s">
        <v>175</v>
      </c>
      <c r="B11" s="239" t="s">
        <v>184</v>
      </c>
      <c r="C11" s="240"/>
      <c r="D11" s="240"/>
      <c r="E11" s="240"/>
      <c r="F11" s="240"/>
      <c r="G11" s="240"/>
      <c r="H11" s="240"/>
      <c r="I11" s="240"/>
      <c r="J11" s="240"/>
      <c r="K11" s="240"/>
      <c r="L11" s="241"/>
    </row>
    <row r="12" spans="1:12" s="106" customFormat="1" ht="61.5" customHeight="1" x14ac:dyDescent="0.35">
      <c r="A12" s="108" t="s">
        <v>176</v>
      </c>
      <c r="B12" s="239" t="s">
        <v>177</v>
      </c>
      <c r="C12" s="240"/>
      <c r="D12" s="240"/>
      <c r="E12" s="240"/>
      <c r="F12" s="240"/>
      <c r="G12" s="240"/>
      <c r="H12" s="240"/>
      <c r="I12" s="240"/>
      <c r="J12" s="240"/>
      <c r="K12" s="240"/>
      <c r="L12" s="241"/>
    </row>
    <row r="13" spans="1:12" s="106" customFormat="1" ht="96.75" customHeight="1" x14ac:dyDescent="0.35">
      <c r="A13" s="108" t="s">
        <v>178</v>
      </c>
      <c r="B13" s="239" t="s">
        <v>179</v>
      </c>
      <c r="C13" s="240"/>
      <c r="D13" s="240"/>
      <c r="E13" s="240"/>
      <c r="F13" s="240"/>
      <c r="G13" s="240"/>
      <c r="H13" s="240"/>
      <c r="I13" s="240"/>
      <c r="J13" s="240"/>
      <c r="K13" s="240"/>
      <c r="L13" s="241"/>
    </row>
    <row r="14" spans="1:12" ht="13" x14ac:dyDescent="0.3">
      <c r="A14" s="250"/>
      <c r="B14" s="251"/>
      <c r="C14" s="251"/>
      <c r="D14" s="251"/>
      <c r="E14" s="251"/>
      <c r="F14" s="251"/>
      <c r="G14" s="251"/>
      <c r="H14" s="251"/>
      <c r="I14" s="251"/>
      <c r="J14" s="251"/>
      <c r="K14" s="251"/>
      <c r="L14" s="252"/>
    </row>
    <row r="15" spans="1:12" s="106" customFormat="1" ht="114.75" customHeight="1" x14ac:dyDescent="0.35">
      <c r="A15" s="109" t="s">
        <v>180</v>
      </c>
      <c r="B15" s="247" t="s">
        <v>181</v>
      </c>
      <c r="C15" s="248"/>
      <c r="D15" s="248"/>
      <c r="E15" s="248"/>
      <c r="F15" s="248"/>
      <c r="G15" s="248"/>
      <c r="H15" s="248"/>
      <c r="I15" s="248"/>
      <c r="J15" s="248"/>
      <c r="K15" s="248"/>
      <c r="L15" s="249"/>
    </row>
    <row r="16" spans="1:12" s="122" customFormat="1" ht="65.25" customHeight="1" x14ac:dyDescent="0.25">
      <c r="A16" s="121" t="s">
        <v>182</v>
      </c>
      <c r="B16" s="236" t="s">
        <v>183</v>
      </c>
      <c r="C16" s="237"/>
      <c r="D16" s="237"/>
      <c r="E16" s="237"/>
      <c r="F16" s="237"/>
      <c r="G16" s="237"/>
      <c r="H16" s="237"/>
      <c r="I16" s="237"/>
      <c r="J16" s="237"/>
      <c r="K16" s="237"/>
      <c r="L16" s="238"/>
    </row>
    <row r="17" spans="1:11" ht="13" x14ac:dyDescent="0.3">
      <c r="A17" s="1"/>
      <c r="B17" s="1"/>
      <c r="C17" s="1"/>
      <c r="D17" s="1"/>
      <c r="E17" s="1"/>
      <c r="F17" s="1"/>
      <c r="G17" s="1"/>
      <c r="H17" s="1"/>
      <c r="I17" s="1"/>
      <c r="J17" s="1"/>
      <c r="K17" s="1"/>
    </row>
    <row r="18" spans="1:11" ht="13" x14ac:dyDescent="0.3">
      <c r="I18" s="1"/>
      <c r="J18" s="1"/>
      <c r="K18" s="1"/>
    </row>
    <row r="19" spans="1:11" ht="13" x14ac:dyDescent="0.3">
      <c r="I19" s="1"/>
      <c r="J19" s="1"/>
      <c r="K19" s="1"/>
    </row>
    <row r="20" spans="1:11" ht="13" x14ac:dyDescent="0.3">
      <c r="I20" s="1"/>
      <c r="J20" s="1"/>
      <c r="K20" s="1"/>
    </row>
    <row r="21" spans="1:11" ht="13" x14ac:dyDescent="0.3">
      <c r="I21" s="1"/>
      <c r="J21" s="1"/>
      <c r="K21" s="1"/>
    </row>
    <row r="22" spans="1:11" ht="13" x14ac:dyDescent="0.3">
      <c r="I22" s="1"/>
      <c r="J22" s="1"/>
      <c r="K22" s="1"/>
    </row>
  </sheetData>
  <sheetProtection formatCells="0" formatColumns="0" formatRows="0"/>
  <protectedRanges>
    <protectedRange sqref="K1" name="Intervallo5"/>
    <protectedRange sqref="A2:K4 A11:K13 A6:K7 A15:K15 A9:K9 A8" name="Intervallo1"/>
    <protectedRange sqref="L2:L3" name="Intervallo1_1"/>
    <protectedRange sqref="A16:K16" name="Intervallo1_2"/>
    <protectedRange sqref="B8:K8" name="Intervallo1_3"/>
  </protectedRanges>
  <mergeCells count="19">
    <mergeCell ref="B16:L16"/>
    <mergeCell ref="A4:B4"/>
    <mergeCell ref="C4:L4"/>
    <mergeCell ref="B12:L12"/>
    <mergeCell ref="B13:L13"/>
    <mergeCell ref="A10:L10"/>
    <mergeCell ref="A5:L5"/>
    <mergeCell ref="B6:L6"/>
    <mergeCell ref="B7:L7"/>
    <mergeCell ref="B9:L9"/>
    <mergeCell ref="B8:L8"/>
    <mergeCell ref="B15:L15"/>
    <mergeCell ref="A14:L14"/>
    <mergeCell ref="B11:L11"/>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22678ABFFCB434F89FA5D70886DF3F2" ma:contentTypeVersion="2" ma:contentTypeDescription="Create a new document." ma:contentTypeScope="" ma:versionID="6b9499010a8e5a1d113c22f83b442395">
  <xsd:schema xmlns:xsd="http://www.w3.org/2001/XMLSchema" xmlns:xs="http://www.w3.org/2001/XMLSchema" xmlns:p="http://schemas.microsoft.com/office/2006/metadata/properties" xmlns:ns2="0f00e08e-b239-48d4-ae3a-b8ef0f4abf2f" targetNamespace="http://schemas.microsoft.com/office/2006/metadata/properties" ma:root="true" ma:fieldsID="fcaca3311b9f8791a115b7ab2203cef3" ns2:_="">
    <xsd:import namespace="0f00e08e-b239-48d4-ae3a-b8ef0f4abf2f"/>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00e08e-b239-48d4-ae3a-b8ef0f4abf2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833A9BF-D755-45A7-8800-0CB6A2247CF6}">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09A32124-18A2-48E4-9E57-3A97ACA96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00e08e-b239-48d4-ae3a-b8ef0f4abf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E00AE35-A9B1-42D2-BFDF-BB1B9FA058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Scheda Ass,Mon,Sint Obiettivi</vt:lpstr>
      <vt:lpstr>Scheda comportamenti D_ resp</vt:lpstr>
      <vt:lpstr>RELAZIONE DI SINTESI</vt:lpstr>
      <vt:lpstr>Istruzioni Compilazione</vt:lpstr>
      <vt:lpstr>'Istruzioni Compilazione'!Area_stampa</vt:lpstr>
      <vt:lpstr>'Scheda Ass,Mon,Sint Obiettivi'!Area_stampa</vt:lpstr>
      <vt:lpstr>'Scheda comportamenti D_ resp'!Area_stampa</vt:lpstr>
    </vt:vector>
  </TitlesOfParts>
  <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Lorella</dc:creator>
  <cp:keywords/>
  <dc:description/>
  <cp:lastModifiedBy>MARIA GRAZIA RONCA</cp:lastModifiedBy>
  <cp:revision/>
  <dcterms:created xsi:type="dcterms:W3CDTF">2014-11-14T17:12:20Z</dcterms:created>
  <dcterms:modified xsi:type="dcterms:W3CDTF">2024-04-10T11:22:41Z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0x010100922678ABFFCB434F89FA5D70886DF3F2</vt:lpwstr>
  </property>
  <property fmtid="{D5CDD505-2E9C-101B-9397-08002B2CF9AE}" pid="3" name="MSIP_Label_2ad0b24d-6422-44b0-b3de-abb3a9e8c81a_Enabled">
    <vt:lpwstr>true</vt:lpwstr>
  </property>
  <property fmtid="{D5CDD505-2E9C-101B-9397-08002B2CF9AE}" pid="4" name="MSIP_Label_2ad0b24d-6422-44b0-b3de-abb3a9e8c81a_SetDate">
    <vt:lpwstr>2023-04-21T08:34:06Z</vt:lpwstr>
  </property>
  <property fmtid="{D5CDD505-2E9C-101B-9397-08002B2CF9AE}" pid="5" name="MSIP_Label_2ad0b24d-6422-44b0-b3de-abb3a9e8c81a_Method">
    <vt:lpwstr>Standard</vt:lpwstr>
  </property>
  <property fmtid="{D5CDD505-2E9C-101B-9397-08002B2CF9AE}" pid="6" name="MSIP_Label_2ad0b24d-6422-44b0-b3de-abb3a9e8c81a_Name">
    <vt:lpwstr>defa4170-0d19-0005-0004-bc88714345d2</vt:lpwstr>
  </property>
  <property fmtid="{D5CDD505-2E9C-101B-9397-08002B2CF9AE}" pid="7" name="MSIP_Label_2ad0b24d-6422-44b0-b3de-abb3a9e8c81a_SiteId">
    <vt:lpwstr>2fcfe26a-bb62-46b0-b1e3-28f9da0c45fd</vt:lpwstr>
  </property>
  <property fmtid="{D5CDD505-2E9C-101B-9397-08002B2CF9AE}" pid="8" name="MSIP_Label_2ad0b24d-6422-44b0-b3de-abb3a9e8c81a_ActionId">
    <vt:lpwstr>272c7f52-9f7d-4427-9056-20a810fd8002</vt:lpwstr>
  </property>
  <property fmtid="{D5CDD505-2E9C-101B-9397-08002B2CF9AE}" pid="9" name="MSIP_Label_2ad0b24d-6422-44b0-b3de-abb3a9e8c81a_ContentBits">
    <vt:lpwstr>0</vt:lpwstr>
  </property>
</Properties>
</file>